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09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<sst xmlns="http://schemas.openxmlformats.org/spreadsheetml/2006/main" count="72" uniqueCount="48">
  <si>
    <t>附件1</t>
  </si>
  <si>
    <t>遂溪县“政银保”合作农业贷款利息补贴资金申请表</t>
  </si>
  <si>
    <t>填报截止日期：2020年12月31日</t>
  </si>
  <si>
    <t>金额单位：元</t>
  </si>
  <si>
    <t>序号</t>
  </si>
  <si>
    <t>合作贷款对象名称</t>
  </si>
  <si>
    <t>贷款金额</t>
  </si>
  <si>
    <t>贷款起始日</t>
  </si>
  <si>
    <t>贷款到期日</t>
  </si>
  <si>
    <t>期限
（年）</t>
  </si>
  <si>
    <t>利率
（%）</t>
  </si>
  <si>
    <t>实际
天数</t>
  </si>
  <si>
    <t>利息总额</t>
  </si>
  <si>
    <t>申请利息补贴起止日期</t>
  </si>
  <si>
    <t>申请利息补贴情况</t>
  </si>
  <si>
    <t>备注</t>
  </si>
  <si>
    <t>起日</t>
  </si>
  <si>
    <t>止日</t>
  </si>
  <si>
    <t>实际支
付利息</t>
  </si>
  <si>
    <t>申请利息补贴金额</t>
  </si>
  <si>
    <t>开户银行</t>
  </si>
  <si>
    <t>户名</t>
  </si>
  <si>
    <t>账号</t>
  </si>
  <si>
    <t>陈空</t>
  </si>
  <si>
    <t>遂溪农商银行</t>
  </si>
  <si>
    <t>8001**********768</t>
  </si>
  <si>
    <t>詹忠</t>
  </si>
  <si>
    <t>8001**********793</t>
  </si>
  <si>
    <t>陈秋玲</t>
  </si>
  <si>
    <t>8001**********944</t>
  </si>
  <si>
    <t>苏义杰</t>
  </si>
  <si>
    <t>8001**********018</t>
  </si>
  <si>
    <t>陈秋盛</t>
  </si>
  <si>
    <t>8001**********333</t>
  </si>
  <si>
    <t>湛江市绿保现代农业发展有限公司</t>
  </si>
  <si>
    <t>8002**********037</t>
  </si>
  <si>
    <t>黄兆平</t>
  </si>
  <si>
    <t>8001**********462</t>
  </si>
  <si>
    <t>方智昊</t>
  </si>
  <si>
    <t>8001**********801</t>
  </si>
  <si>
    <t>朱小杏</t>
  </si>
  <si>
    <t>8001**********114</t>
  </si>
  <si>
    <t>广东银海水产饲料有限公司</t>
  </si>
  <si>
    <t>8002**********464</t>
  </si>
  <si>
    <t>遂溪县常绿园林种苗有限公司</t>
  </si>
  <si>
    <t>8002**********539</t>
  </si>
  <si>
    <t>林海云</t>
  </si>
  <si>
    <t>8001**********446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</si>
</sst>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8" fillId="17" borderId="12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1" fillId="20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0" fillId="0" borderId="0" xfId="0" applyFont="1" applyFill="1" applyBorder="1" applyAlignment="1" applyProtection="1">
      <alignment horizontal="center" vertical="center"/>
      <protection locked="0"/>
    </xf>
    <xf numFmtId="0" fontId="0" fillId="0" borderId="0" xfId="0" applyFont="1" applyFill="1" applyBorder="1" applyAlignment="1" applyProtection="1">
      <alignment vertical="center"/>
      <protection locked="0"/>
    </xf>
    <xf numFmtId="0" fontId="0" fillId="0" borderId="1" xfId="0" applyFont="1" applyFill="1" applyBorder="1" applyAlignment="1" applyProtection="1">
      <alignment horizontal="center" vertical="center"/>
      <protection locked="0"/>
    </xf>
    <xf numFmtId="0" fontId="0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 applyProtection="1">
      <alignment horizontal="center" vertical="center" wrapText="1"/>
      <protection locked="0"/>
    </xf>
    <xf numFmtId="0" fontId="0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Fill="1" applyBorder="1" applyAlignment="1" applyProtection="1">
      <alignment vertical="center"/>
      <protection locked="0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 applyProtection="1">
      <alignment horizontal="right" vertical="center"/>
      <protection locked="0"/>
    </xf>
    <xf numFmtId="14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vertical="center"/>
    </xf>
    <xf numFmtId="14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4" fontId="0" fillId="0" borderId="1" xfId="0" applyNumberFormat="1" applyFont="1" applyFill="1" applyBorder="1" applyAlignment="1" applyProtection="1">
      <alignment vertical="center"/>
      <protection locked="0"/>
    </xf>
    <xf numFmtId="49" fontId="0" fillId="0" borderId="2" xfId="0" applyNumberFormat="1" applyFont="1" applyFill="1" applyBorder="1" applyAlignment="1">
      <alignment horizontal="center" vertical="center"/>
    </xf>
    <xf numFmtId="14" fontId="0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4" fontId="0" fillId="0" borderId="1" xfId="0" applyNumberFormat="1" applyFont="1" applyFill="1" applyBorder="1" applyAlignment="1" applyProtection="1">
      <alignment horizontal="right" vertical="center"/>
      <protection locked="0"/>
    </xf>
    <xf numFmtId="14" fontId="2" fillId="0" borderId="4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 applyProtection="1">
      <alignment horizontal="center" vertical="center"/>
    </xf>
    <xf numFmtId="0" fontId="0" fillId="0" borderId="4" xfId="0" applyFont="1" applyFill="1" applyBorder="1" applyAlignment="1" applyProtection="1">
      <alignment horizontal="center" vertical="center"/>
      <protection locked="0"/>
    </xf>
    <xf numFmtId="0" fontId="0" fillId="0" borderId="5" xfId="0" applyFont="1" applyFill="1" applyBorder="1" applyAlignment="1" applyProtection="1">
      <alignment horizontal="center" vertical="center"/>
      <protection locked="0"/>
    </xf>
    <xf numFmtId="0" fontId="0" fillId="0" borderId="6" xfId="0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 wrapText="1"/>
    </xf>
    <xf numFmtId="176" fontId="0" fillId="0" borderId="1" xfId="0" applyNumberFormat="1" applyFont="1" applyFill="1" applyBorder="1" applyAlignment="1" applyProtection="1">
      <alignment vertical="center"/>
    </xf>
    <xf numFmtId="0" fontId="0" fillId="0" borderId="4" xfId="0" applyFont="1" applyFill="1" applyBorder="1" applyAlignment="1" applyProtection="1">
      <alignment vertical="center"/>
      <protection locked="0"/>
    </xf>
    <xf numFmtId="0" fontId="0" fillId="0" borderId="1" xfId="0" applyFill="1" applyBorder="1">
      <alignment vertical="center"/>
    </xf>
    <xf numFmtId="176" fontId="0" fillId="0" borderId="6" xfId="0" applyNumberFormat="1" applyFont="1" applyFill="1" applyBorder="1" applyAlignment="1" applyProtection="1">
      <alignment vertical="center"/>
    </xf>
    <xf numFmtId="176" fontId="3" fillId="0" borderId="6" xfId="0" applyNumberFormat="1" applyFont="1" applyFill="1" applyBorder="1" applyAlignment="1" applyProtection="1">
      <alignment vertical="center"/>
    </xf>
    <xf numFmtId="0" fontId="0" fillId="0" borderId="3" xfId="0" applyFont="1" applyFill="1" applyBorder="1" applyAlignment="1" applyProtection="1">
      <alignment vertical="center"/>
    </xf>
    <xf numFmtId="49" fontId="0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0" fillId="0" borderId="1" xfId="0" applyNumberFormat="1" applyFont="1" applyFill="1" applyBorder="1" applyAlignment="1" applyProtection="1">
      <alignment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tabSelected="1" workbookViewId="0">
      <selection activeCell="A2" sqref="A2:R2"/>
    </sheetView>
  </sheetViews>
  <sheetFormatPr defaultColWidth="9" defaultRowHeight="13.5"/>
  <cols>
    <col min="1" max="1" width="3.875" customWidth="1"/>
    <col min="2" max="2" width="31.625" customWidth="1"/>
    <col min="3" max="3" width="8.875" customWidth="1"/>
    <col min="4" max="5" width="11.5" customWidth="1"/>
    <col min="6" max="6" width="6.25" customWidth="1"/>
    <col min="7" max="7" width="5.375" customWidth="1"/>
    <col min="8" max="8" width="5.75" customWidth="1"/>
    <col min="9" max="9" width="10.375" style="1" customWidth="1"/>
    <col min="10" max="11" width="11.5" style="1" customWidth="1"/>
    <col min="12" max="12" width="6" style="1" customWidth="1"/>
    <col min="13" max="13" width="12.625" style="1" customWidth="1"/>
    <col min="14" max="14" width="12.375" style="1" customWidth="1"/>
    <col min="15" max="15" width="12.875" customWidth="1"/>
    <col min="16" max="16" width="31.625" customWidth="1"/>
    <col min="17" max="17" width="22" customWidth="1"/>
    <col min="18" max="18" width="12.875" customWidth="1"/>
  </cols>
  <sheetData>
    <row r="1" spans="1:2">
      <c r="A1" s="2" t="s">
        <v>0</v>
      </c>
      <c r="B1" s="2"/>
    </row>
    <row r="2" ht="22.5" spans="1:18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8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1:18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4" t="s">
        <v>3</v>
      </c>
      <c r="Q4" s="4"/>
      <c r="R4" s="5"/>
    </row>
    <row r="5" spans="1:18">
      <c r="A5" s="6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7" t="s">
        <v>9</v>
      </c>
      <c r="G5" s="7" t="s">
        <v>10</v>
      </c>
      <c r="H5" s="8" t="s">
        <v>11</v>
      </c>
      <c r="I5" s="25" t="s">
        <v>12</v>
      </c>
      <c r="J5" s="26" t="s">
        <v>13</v>
      </c>
      <c r="K5" s="27"/>
      <c r="L5" s="27"/>
      <c r="M5" s="28"/>
      <c r="N5" s="6" t="s">
        <v>14</v>
      </c>
      <c r="O5" s="6"/>
      <c r="P5" s="6"/>
      <c r="Q5" s="6"/>
      <c r="R5" s="6" t="s">
        <v>15</v>
      </c>
    </row>
    <row r="6" ht="27" spans="1:18">
      <c r="A6" s="6"/>
      <c r="B6" s="6"/>
      <c r="C6" s="6"/>
      <c r="D6" s="6"/>
      <c r="E6" s="6"/>
      <c r="F6" s="6"/>
      <c r="G6" s="6"/>
      <c r="H6" s="9"/>
      <c r="I6" s="25"/>
      <c r="J6" s="6" t="s">
        <v>16</v>
      </c>
      <c r="K6" s="6" t="s">
        <v>17</v>
      </c>
      <c r="L6" s="7" t="s">
        <v>11</v>
      </c>
      <c r="M6" s="29" t="s">
        <v>18</v>
      </c>
      <c r="N6" s="30" t="s">
        <v>19</v>
      </c>
      <c r="O6" s="6" t="s">
        <v>20</v>
      </c>
      <c r="P6" s="6" t="s">
        <v>21</v>
      </c>
      <c r="Q6" s="6" t="s">
        <v>22</v>
      </c>
      <c r="R6" s="6"/>
    </row>
    <row r="7" ht="24" customHeight="1" spans="1:18">
      <c r="A7" s="10">
        <v>1</v>
      </c>
      <c r="B7" s="11" t="s">
        <v>23</v>
      </c>
      <c r="C7" s="12">
        <v>300000</v>
      </c>
      <c r="D7" s="13">
        <v>43444</v>
      </c>
      <c r="E7" s="13">
        <v>43792</v>
      </c>
      <c r="F7" s="6">
        <v>1</v>
      </c>
      <c r="G7" s="12">
        <v>6.09</v>
      </c>
      <c r="H7" s="10">
        <f>DATEDIF(D7,E7,"d")</f>
        <v>348</v>
      </c>
      <c r="I7" s="31">
        <v>17661</v>
      </c>
      <c r="J7" s="13">
        <v>43444</v>
      </c>
      <c r="K7" s="23">
        <v>43782</v>
      </c>
      <c r="L7" s="32">
        <f>DATEDIF(J7,K7,"d")</f>
        <v>338</v>
      </c>
      <c r="M7" s="33">
        <v>17153.5</v>
      </c>
      <c r="N7" s="34">
        <v>8450</v>
      </c>
      <c r="O7" s="6" t="s">
        <v>24</v>
      </c>
      <c r="P7" s="11" t="s">
        <v>23</v>
      </c>
      <c r="Q7" s="37" t="s">
        <v>25</v>
      </c>
      <c r="R7" s="10"/>
    </row>
    <row r="8" ht="24" customHeight="1" spans="1:18">
      <c r="A8" s="10">
        <v>2</v>
      </c>
      <c r="B8" s="14" t="s">
        <v>26</v>
      </c>
      <c r="C8" s="12">
        <v>300000</v>
      </c>
      <c r="D8" s="13">
        <v>43734</v>
      </c>
      <c r="E8" s="13">
        <v>44091</v>
      </c>
      <c r="F8" s="6">
        <v>1</v>
      </c>
      <c r="G8" s="12">
        <v>6.09</v>
      </c>
      <c r="H8" s="10">
        <f>DATEDIF(D8,E8,"d")</f>
        <v>357</v>
      </c>
      <c r="I8" s="31">
        <v>18117.75</v>
      </c>
      <c r="J8" s="13">
        <v>43734</v>
      </c>
      <c r="K8" s="23">
        <v>44091</v>
      </c>
      <c r="L8" s="32">
        <f>DATEDIF(J8,K8,"d")</f>
        <v>357</v>
      </c>
      <c r="M8" s="33">
        <v>18117.75</v>
      </c>
      <c r="N8" s="34">
        <v>8925</v>
      </c>
      <c r="O8" s="6" t="s">
        <v>24</v>
      </c>
      <c r="P8" s="14" t="s">
        <v>26</v>
      </c>
      <c r="Q8" s="37" t="s">
        <v>27</v>
      </c>
      <c r="R8" s="10"/>
    </row>
    <row r="9" ht="24" customHeight="1" spans="1:18">
      <c r="A9" s="10">
        <v>3</v>
      </c>
      <c r="B9" s="15" t="s">
        <v>28</v>
      </c>
      <c r="C9" s="12">
        <v>300000</v>
      </c>
      <c r="D9" s="16">
        <v>43808</v>
      </c>
      <c r="E9" s="17">
        <v>44157</v>
      </c>
      <c r="F9" s="6">
        <v>1</v>
      </c>
      <c r="G9" s="12">
        <v>6.09</v>
      </c>
      <c r="H9" s="10">
        <f t="shared" ref="H9:H31" si="0">DATEDIF(D9,E9,"d")</f>
        <v>349</v>
      </c>
      <c r="I9" s="31">
        <v>17711.75</v>
      </c>
      <c r="J9" s="16">
        <v>43808</v>
      </c>
      <c r="K9" s="23">
        <v>44156</v>
      </c>
      <c r="L9" s="32">
        <f t="shared" ref="L9:L31" si="1">DATEDIF(J9,K9,"d")</f>
        <v>348</v>
      </c>
      <c r="M9" s="33">
        <v>17661</v>
      </c>
      <c r="N9" s="34">
        <v>8700</v>
      </c>
      <c r="O9" s="6" t="s">
        <v>24</v>
      </c>
      <c r="P9" s="15" t="s">
        <v>28</v>
      </c>
      <c r="Q9" s="37" t="s">
        <v>29</v>
      </c>
      <c r="R9" s="10"/>
    </row>
    <row r="10" ht="24" customHeight="1" spans="1:18">
      <c r="A10" s="10">
        <v>4</v>
      </c>
      <c r="B10" s="18" t="s">
        <v>30</v>
      </c>
      <c r="C10" s="12">
        <v>300000</v>
      </c>
      <c r="D10" s="13">
        <v>43459</v>
      </c>
      <c r="E10" s="13">
        <v>43818</v>
      </c>
      <c r="F10" s="6">
        <v>1</v>
      </c>
      <c r="G10" s="12">
        <v>6.09</v>
      </c>
      <c r="H10" s="10">
        <f t="shared" si="0"/>
        <v>359</v>
      </c>
      <c r="I10" s="31">
        <v>18219.25</v>
      </c>
      <c r="J10" s="13">
        <v>43459</v>
      </c>
      <c r="K10" s="23">
        <v>43818</v>
      </c>
      <c r="L10" s="32">
        <f t="shared" si="1"/>
        <v>359</v>
      </c>
      <c r="M10" s="33">
        <v>18219.25</v>
      </c>
      <c r="N10" s="34">
        <v>8975</v>
      </c>
      <c r="O10" s="6" t="s">
        <v>24</v>
      </c>
      <c r="P10" s="18" t="s">
        <v>30</v>
      </c>
      <c r="Q10" s="38" t="s">
        <v>31</v>
      </c>
      <c r="R10" s="10"/>
    </row>
    <row r="11" ht="24" customHeight="1" spans="1:18">
      <c r="A11" s="10">
        <v>5</v>
      </c>
      <c r="B11" s="18" t="s">
        <v>32</v>
      </c>
      <c r="C11" s="12">
        <v>300000</v>
      </c>
      <c r="D11" s="13">
        <v>43460</v>
      </c>
      <c r="E11" s="13">
        <v>43818</v>
      </c>
      <c r="F11" s="6">
        <v>1</v>
      </c>
      <c r="G11" s="12">
        <v>6.09</v>
      </c>
      <c r="H11" s="10">
        <f t="shared" si="0"/>
        <v>358</v>
      </c>
      <c r="I11" s="31">
        <v>18168.5</v>
      </c>
      <c r="J11" s="13">
        <v>43460</v>
      </c>
      <c r="K11" s="23">
        <v>43818</v>
      </c>
      <c r="L11" s="32">
        <f t="shared" si="1"/>
        <v>358</v>
      </c>
      <c r="M11" s="33">
        <v>18168.5</v>
      </c>
      <c r="N11" s="34">
        <v>8950</v>
      </c>
      <c r="O11" s="6" t="s">
        <v>24</v>
      </c>
      <c r="P11" s="18" t="s">
        <v>32</v>
      </c>
      <c r="Q11" s="38" t="s">
        <v>33</v>
      </c>
      <c r="R11" s="10"/>
    </row>
    <row r="12" ht="24" customHeight="1" spans="1:18">
      <c r="A12" s="10">
        <v>6</v>
      </c>
      <c r="B12" s="18" t="s">
        <v>34</v>
      </c>
      <c r="C12" s="12">
        <v>1500000</v>
      </c>
      <c r="D12" s="13">
        <v>43676</v>
      </c>
      <c r="E12" s="13">
        <v>44040</v>
      </c>
      <c r="F12" s="6">
        <v>1</v>
      </c>
      <c r="G12" s="12">
        <v>6.09</v>
      </c>
      <c r="H12" s="10">
        <f t="shared" si="0"/>
        <v>364</v>
      </c>
      <c r="I12" s="31">
        <v>92365</v>
      </c>
      <c r="J12" s="13">
        <v>43676</v>
      </c>
      <c r="K12" s="23">
        <v>44040</v>
      </c>
      <c r="L12" s="32">
        <f t="shared" si="1"/>
        <v>364</v>
      </c>
      <c r="M12" s="33">
        <v>92365</v>
      </c>
      <c r="N12" s="34">
        <v>45500</v>
      </c>
      <c r="O12" s="6" t="s">
        <v>24</v>
      </c>
      <c r="P12" s="18" t="s">
        <v>34</v>
      </c>
      <c r="Q12" s="38" t="s">
        <v>35</v>
      </c>
      <c r="R12" s="10"/>
    </row>
    <row r="13" ht="24" customHeight="1" spans="1:18">
      <c r="A13" s="10">
        <v>7</v>
      </c>
      <c r="B13" s="18" t="s">
        <v>36</v>
      </c>
      <c r="C13" s="12">
        <v>300000</v>
      </c>
      <c r="D13" s="13">
        <v>43423</v>
      </c>
      <c r="E13" s="13">
        <v>43782</v>
      </c>
      <c r="F13" s="6">
        <v>1</v>
      </c>
      <c r="G13" s="12">
        <v>6.09</v>
      </c>
      <c r="H13" s="10">
        <f t="shared" si="0"/>
        <v>359</v>
      </c>
      <c r="I13" s="31">
        <v>18219.25</v>
      </c>
      <c r="J13" s="13">
        <v>43423</v>
      </c>
      <c r="K13" s="23">
        <v>43782</v>
      </c>
      <c r="L13" s="32">
        <f t="shared" si="1"/>
        <v>359</v>
      </c>
      <c r="M13" s="33">
        <v>18219.25</v>
      </c>
      <c r="N13" s="34">
        <v>8975</v>
      </c>
      <c r="O13" s="6" t="s">
        <v>24</v>
      </c>
      <c r="P13" s="18" t="s">
        <v>36</v>
      </c>
      <c r="Q13" s="38" t="s">
        <v>37</v>
      </c>
      <c r="R13" s="10"/>
    </row>
    <row r="14" ht="24" customHeight="1" spans="1:18">
      <c r="A14" s="10">
        <v>8</v>
      </c>
      <c r="B14" s="6" t="s">
        <v>38</v>
      </c>
      <c r="C14" s="12">
        <v>300000</v>
      </c>
      <c r="D14" s="19">
        <v>43283</v>
      </c>
      <c r="E14" s="19">
        <v>44003</v>
      </c>
      <c r="F14" s="10">
        <v>2</v>
      </c>
      <c r="G14" s="10">
        <v>6.65</v>
      </c>
      <c r="H14" s="10">
        <f t="shared" si="0"/>
        <v>720</v>
      </c>
      <c r="I14" s="31">
        <f t="shared" ref="I14:I18" si="2">G14/12/30*H14*C14/100</f>
        <v>39900</v>
      </c>
      <c r="J14" s="19">
        <v>43283</v>
      </c>
      <c r="K14" s="19">
        <v>44003</v>
      </c>
      <c r="L14" s="32">
        <f t="shared" si="1"/>
        <v>720</v>
      </c>
      <c r="M14" s="33">
        <v>34014.77</v>
      </c>
      <c r="N14" s="35">
        <v>14978.88</v>
      </c>
      <c r="O14" s="6" t="s">
        <v>24</v>
      </c>
      <c r="P14" s="6" t="s">
        <v>38</v>
      </c>
      <c r="Q14" s="38" t="s">
        <v>39</v>
      </c>
      <c r="R14" s="10"/>
    </row>
    <row r="15" ht="24" customHeight="1" spans="1:18">
      <c r="A15" s="10">
        <v>9</v>
      </c>
      <c r="B15" s="18" t="s">
        <v>40</v>
      </c>
      <c r="C15" s="12">
        <v>300000</v>
      </c>
      <c r="D15" s="13">
        <v>43452</v>
      </c>
      <c r="E15" s="13">
        <v>43816</v>
      </c>
      <c r="F15" s="6">
        <v>1</v>
      </c>
      <c r="G15" s="12">
        <v>6.09</v>
      </c>
      <c r="H15" s="10">
        <f t="shared" si="0"/>
        <v>364</v>
      </c>
      <c r="I15" s="31">
        <f t="shared" si="2"/>
        <v>18473</v>
      </c>
      <c r="J15" s="13">
        <v>43452</v>
      </c>
      <c r="K15" s="23">
        <v>43815</v>
      </c>
      <c r="L15" s="32">
        <f t="shared" si="1"/>
        <v>363</v>
      </c>
      <c r="M15" s="33">
        <v>18422.25</v>
      </c>
      <c r="N15" s="34">
        <v>9075</v>
      </c>
      <c r="O15" s="6" t="s">
        <v>24</v>
      </c>
      <c r="P15" s="18" t="s">
        <v>40</v>
      </c>
      <c r="Q15" s="38" t="s">
        <v>41</v>
      </c>
      <c r="R15" s="10"/>
    </row>
    <row r="16" ht="24" customHeight="1" spans="1:18">
      <c r="A16" s="10">
        <v>10</v>
      </c>
      <c r="B16" s="20" t="s">
        <v>42</v>
      </c>
      <c r="C16" s="12">
        <v>2000000</v>
      </c>
      <c r="D16" s="21">
        <v>43469</v>
      </c>
      <c r="E16" s="21">
        <v>43828</v>
      </c>
      <c r="F16" s="6">
        <v>1</v>
      </c>
      <c r="G16" s="12">
        <v>6.09</v>
      </c>
      <c r="H16" s="10">
        <f t="shared" si="0"/>
        <v>359</v>
      </c>
      <c r="I16" s="31">
        <f t="shared" si="2"/>
        <v>121461.666666667</v>
      </c>
      <c r="J16" s="21">
        <v>43469</v>
      </c>
      <c r="K16" s="23">
        <v>43822</v>
      </c>
      <c r="L16" s="32">
        <f t="shared" si="1"/>
        <v>353</v>
      </c>
      <c r="M16" s="33">
        <v>119431.65</v>
      </c>
      <c r="N16" s="34">
        <v>58833.33</v>
      </c>
      <c r="O16" s="6" t="s">
        <v>24</v>
      </c>
      <c r="P16" s="20" t="s">
        <v>42</v>
      </c>
      <c r="Q16" s="38" t="s">
        <v>43</v>
      </c>
      <c r="R16" s="10"/>
    </row>
    <row r="17" ht="24" customHeight="1" spans="1:18">
      <c r="A17" s="10">
        <v>11</v>
      </c>
      <c r="B17" s="22" t="s">
        <v>44</v>
      </c>
      <c r="C17" s="12">
        <v>1000000</v>
      </c>
      <c r="D17" s="16">
        <v>43795</v>
      </c>
      <c r="E17" s="23">
        <v>44160</v>
      </c>
      <c r="F17" s="6">
        <v>1</v>
      </c>
      <c r="G17" s="12">
        <v>6.09</v>
      </c>
      <c r="H17" s="10">
        <f t="shared" si="0"/>
        <v>365</v>
      </c>
      <c r="I17" s="31">
        <f t="shared" si="2"/>
        <v>61745.8333333333</v>
      </c>
      <c r="J17" s="16">
        <v>43795</v>
      </c>
      <c r="K17" s="23">
        <v>44156</v>
      </c>
      <c r="L17" s="32">
        <f t="shared" si="1"/>
        <v>361</v>
      </c>
      <c r="M17" s="33">
        <v>61576.69</v>
      </c>
      <c r="N17" s="34">
        <v>30083.33</v>
      </c>
      <c r="O17" s="6" t="s">
        <v>24</v>
      </c>
      <c r="P17" s="22" t="s">
        <v>44</v>
      </c>
      <c r="Q17" s="38" t="s">
        <v>45</v>
      </c>
      <c r="R17" s="10"/>
    </row>
    <row r="18" ht="24" customHeight="1" spans="1:18">
      <c r="A18" s="10">
        <v>12</v>
      </c>
      <c r="B18" s="15" t="s">
        <v>46</v>
      </c>
      <c r="C18" s="12">
        <v>300000</v>
      </c>
      <c r="D18" s="23">
        <v>43804</v>
      </c>
      <c r="E18" s="24">
        <v>44167</v>
      </c>
      <c r="F18" s="6">
        <v>1</v>
      </c>
      <c r="G18" s="12">
        <v>6.04</v>
      </c>
      <c r="H18" s="10">
        <f t="shared" si="0"/>
        <v>363</v>
      </c>
      <c r="I18" s="31">
        <f t="shared" si="2"/>
        <v>18271</v>
      </c>
      <c r="J18" s="23">
        <v>43804</v>
      </c>
      <c r="K18" s="23">
        <v>44167</v>
      </c>
      <c r="L18" s="32">
        <f t="shared" si="1"/>
        <v>363</v>
      </c>
      <c r="M18" s="33">
        <v>18270.98</v>
      </c>
      <c r="N18" s="34">
        <v>9075</v>
      </c>
      <c r="O18" s="6" t="s">
        <v>24</v>
      </c>
      <c r="P18" s="15" t="s">
        <v>46</v>
      </c>
      <c r="Q18" s="38" t="s">
        <v>47</v>
      </c>
      <c r="R18" s="10"/>
    </row>
    <row r="19" ht="24" customHeight="1" spans="1:18">
      <c r="A19" s="10"/>
      <c r="B19" s="10"/>
      <c r="C19" s="10">
        <f>SUM(C7:C18)</f>
        <v>7200000</v>
      </c>
      <c r="D19" s="10"/>
      <c r="E19" s="10"/>
      <c r="F19" s="10"/>
      <c r="G19" s="10"/>
      <c r="H19" s="10"/>
      <c r="I19" s="31">
        <f>SUM(I7:I18)</f>
        <v>460314</v>
      </c>
      <c r="J19" s="10"/>
      <c r="K19" s="10"/>
      <c r="L19" s="10"/>
      <c r="M19" s="36">
        <f>SUM(M7:M18)</f>
        <v>451620.59</v>
      </c>
      <c r="N19" s="31">
        <f>SUM(N7:N18)</f>
        <v>220520.54</v>
      </c>
      <c r="O19" s="10"/>
      <c r="P19" s="10"/>
      <c r="Q19" s="10"/>
      <c r="R19" s="10"/>
    </row>
  </sheetData>
  <mergeCells count="16">
    <mergeCell ref="A1:B1"/>
    <mergeCell ref="A2:R2"/>
    <mergeCell ref="A3:R3"/>
    <mergeCell ref="P4:Q4"/>
    <mergeCell ref="J5:M5"/>
    <mergeCell ref="N5:Q5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R5:R6"/>
  </mergeCells>
  <printOptions horizontalCentered="1"/>
  <pageMargins left="0.275" right="0.313888888888889" top="1" bottom="1" header="0.511805555555556" footer="0.511805555555556"/>
  <pageSetup paperSize="9" scale="6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NY</Company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市场与科技部</dc:creator>
  <cp:lastModifiedBy>Administrator</cp:lastModifiedBy>
  <dcterms:created xsi:type="dcterms:W3CDTF">2021-02-22T08:08:00Z</dcterms:created>
  <dcterms:modified xsi:type="dcterms:W3CDTF">2021-05-10T02:10:55Z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312EB472963A47E699A3E7F5DED37017</vt:lpwstr>
  </property>
</Properties>
</file>