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镇级项目入库、备案表" sheetId="1" r:id="rId1"/>
    <sheet name="Sheet3" sheetId="3" r:id="rId2"/>
  </sheets>
  <definedNames>
    <definedName name="_xlnm._FilterDatabase" localSheetId="0" hidden="1">镇级项目入库、备案表!$A$6:$L$223</definedName>
    <definedName name="_xlnm.Print_Titles" localSheetId="0">镇级项目入库、备案表!$1:$6</definedName>
  </definedNames>
  <calcPr calcId="144525"/>
</workbook>
</file>

<file path=xl/sharedStrings.xml><?xml version="1.0" encoding="utf-8"?>
<sst xmlns="http://schemas.openxmlformats.org/spreadsheetml/2006/main" count="1306" uniqueCount="570">
  <si>
    <t>遂溪县2021年美丽宜居示范村建设项目入库、备案复函公示</t>
  </si>
  <si>
    <t>序号</t>
  </si>
  <si>
    <t>镇</t>
  </si>
  <si>
    <t>行政村</t>
  </si>
  <si>
    <t>自然村</t>
  </si>
  <si>
    <t>项目类别</t>
  </si>
  <si>
    <t>项目名称</t>
  </si>
  <si>
    <t>建设内容</t>
  </si>
  <si>
    <t>总投资（万元）</t>
  </si>
  <si>
    <t>总计</t>
  </si>
  <si>
    <t>财政专项资金</t>
  </si>
  <si>
    <t>自筹资金</t>
  </si>
  <si>
    <t>其他</t>
  </si>
  <si>
    <t>合计</t>
  </si>
  <si>
    <t>涉农资金</t>
  </si>
  <si>
    <t>界炮</t>
  </si>
  <si>
    <t>海田</t>
  </si>
  <si>
    <t>村巷道硬化</t>
  </si>
  <si>
    <t>界炮镇海田村巷道硬化建设项目</t>
  </si>
  <si>
    <t>村巷道路硬底化（长2100米,宽3.3米,厚18cm）（长1800米,宽2米,厚8cm)</t>
  </si>
  <si>
    <t>亮化建设</t>
  </si>
  <si>
    <t>界炮镇海田村亮化建设项目</t>
  </si>
  <si>
    <t>村巷路建设路灯72盏。</t>
  </si>
  <si>
    <t>农房建筑风貌提升</t>
  </si>
  <si>
    <t>界炮镇海田村海防路旁农房建筑风貌提升建设项目</t>
  </si>
  <si>
    <t>墙体喷画200㎡。</t>
  </si>
  <si>
    <t>美化绿化</t>
  </si>
  <si>
    <t>界炮镇海田村美化绿化建设项目</t>
  </si>
  <si>
    <t>村道800米绿化帶建设。</t>
  </si>
  <si>
    <t>珊珠</t>
  </si>
  <si>
    <t>界炮镇珊珠村巷道硬化建设项目</t>
  </si>
  <si>
    <t>村巷道路硬底化（长450米，宽4米，厚18cm）（长1500米，宽2.7米，厚15cm）。</t>
  </si>
  <si>
    <t>界炮镇珊珠村亮化建设项目</t>
  </si>
  <si>
    <t>建设路灯74盏。</t>
  </si>
  <si>
    <t>界炮镇珊珠村美化绿化建设项目</t>
  </si>
  <si>
    <t>合沟</t>
  </si>
  <si>
    <t>合沟村</t>
  </si>
  <si>
    <t>界炮镇合沟村巷道硬化建设项目</t>
  </si>
  <si>
    <t>村巷道路硬底化5500米(宽3米厚15cm，宽2米厚10cm)</t>
  </si>
  <si>
    <t>百世田村</t>
  </si>
  <si>
    <t>界炮镇百世田村巷道硬化建设项目</t>
  </si>
  <si>
    <t>村巷道路硬底化3100米(宽3米厚15cm，宽2米厚10cm)</t>
  </si>
  <si>
    <t>宏甫村</t>
  </si>
  <si>
    <t>界炮镇宏甫村亮化建设项目</t>
  </si>
  <si>
    <t>村巷路灯6米杆，建设30盏。</t>
  </si>
  <si>
    <t>西瓜塘村</t>
  </si>
  <si>
    <t>界炮镇西瓜塘村美化绿化建设项目</t>
  </si>
  <si>
    <t>村道600米绿化带建设。</t>
  </si>
  <si>
    <t>界炮镇合沟村委会农房建筑风貌提升建设项目</t>
  </si>
  <si>
    <t>墙体喷画500㎡。</t>
  </si>
  <si>
    <t>界炮镇合沟村委会美化绿化建设项目</t>
  </si>
  <si>
    <t>美丽乡村村牌一个。</t>
  </si>
  <si>
    <t>界炮镇合沟村委会乡道美化绿化建设项目</t>
  </si>
  <si>
    <t>乡道1200米绿化带建设。</t>
  </si>
  <si>
    <t>北坡</t>
  </si>
  <si>
    <t>泉水眼</t>
  </si>
  <si>
    <t>北坡镇泉水眼村巷道硬化建设项目（二期）</t>
  </si>
  <si>
    <t xml:space="preserve">道路（1）长140m*宽4m*厚15cm道路（2）长270m*宽3m*厚12cm
道路（8）长660m*宽4m*厚15cm
</t>
  </si>
  <si>
    <t>鲫鱼塘</t>
  </si>
  <si>
    <t>北坡镇鲫鱼塘村巷道硬化建设项目</t>
  </si>
  <si>
    <t>宽4m*长1000m*厚18cm</t>
  </si>
  <si>
    <t>西坑仔</t>
  </si>
  <si>
    <t>北坡镇西坑仔环村路硬化建设项目</t>
  </si>
  <si>
    <t>宽5m*长800m*厚18cm</t>
  </si>
  <si>
    <t>翟屋村</t>
  </si>
  <si>
    <t>北坡镇翟屋村村巷道硬化建设项目（二期）</t>
  </si>
  <si>
    <t>道路（5）-（24）总共：长5726m*宽4m*厚15cm</t>
  </si>
  <si>
    <t>老圩</t>
  </si>
  <si>
    <t>北坡镇老圩亮化建设项目</t>
  </si>
  <si>
    <t>安装路灯120盏（其中中街50盏）</t>
  </si>
  <si>
    <t>四小园建设</t>
  </si>
  <si>
    <t>北坡镇老圩中街四小园建设项目</t>
  </si>
  <si>
    <t>建设小公园约600平方，绿化树30棵、石凳3套、铺透水砖等</t>
  </si>
  <si>
    <t>白塘岭</t>
  </si>
  <si>
    <t>北坡镇白塘岭村巷道硬化建设项目</t>
  </si>
  <si>
    <t>宽4m*长2000m*厚15cm</t>
  </si>
  <si>
    <t>大塘口</t>
  </si>
  <si>
    <t>北坡镇大塘口村巷道硬化建设项目</t>
  </si>
  <si>
    <t>宽4m*长600m*厚15cm</t>
  </si>
  <si>
    <t>北坡镇西坑仔农房建筑风貌提升建设项目</t>
  </si>
  <si>
    <t>墙体喷漆5000㎡</t>
  </si>
  <si>
    <t>南渡</t>
  </si>
  <si>
    <t>何村</t>
  </si>
  <si>
    <t>北坡镇何村村巷道硬化建设项目</t>
  </si>
  <si>
    <t>长1200m*宽4m*厚15cm</t>
  </si>
  <si>
    <t>北坡镇何村亮化建设项目</t>
  </si>
  <si>
    <t>路灯，巷灯80盏</t>
  </si>
  <si>
    <t>罗村</t>
  </si>
  <si>
    <t>北坡镇罗村村巷道硬化建设项目</t>
  </si>
  <si>
    <t>长1500m*宽3.5m*厚15cm</t>
  </si>
  <si>
    <t>北坡镇罗村亮化建设项目</t>
  </si>
  <si>
    <t>路灯，巷灯170盏</t>
  </si>
  <si>
    <t>梁村</t>
  </si>
  <si>
    <t>北坡镇梁村村巷道硬化建设项目</t>
  </si>
  <si>
    <t>长1000m*宽4m*厚15cm</t>
  </si>
  <si>
    <t>潘村</t>
  </si>
  <si>
    <t>北坡镇潘村村巷道硬化建设项目</t>
  </si>
  <si>
    <t>长3100m*宽4m*厚15cm</t>
  </si>
  <si>
    <t>北坡镇潘村亮化建设项目</t>
  </si>
  <si>
    <t>那甫村</t>
  </si>
  <si>
    <t>北坡镇那甫村村巷道硬化建设项目</t>
  </si>
  <si>
    <t>长2100m*宽3.5m*厚15cm</t>
  </si>
  <si>
    <t>北坡镇那甫村亮化建设项目</t>
  </si>
  <si>
    <t>路灯，巷灯70盏</t>
  </si>
  <si>
    <t>牛皮塘村</t>
  </si>
  <si>
    <t>北坡镇牛皮塘村村巷道硬化建设项目</t>
  </si>
  <si>
    <t>长1200m*宽3.5m*厚15cm</t>
  </si>
  <si>
    <t>北坡镇牛皮塘村亮化建设项目</t>
  </si>
  <si>
    <t>路灯，巷灯50盏</t>
  </si>
  <si>
    <t>胜昌村</t>
  </si>
  <si>
    <t>北坡镇胜昌村村巷道硬化建设项目</t>
  </si>
  <si>
    <t>长800m*宽4m*厚15cm</t>
  </si>
  <si>
    <t>北坡镇胜昌村亮化建设项目</t>
  </si>
  <si>
    <t>路灯，巷灯48盏</t>
  </si>
  <si>
    <t>西坑村</t>
  </si>
  <si>
    <t>北坡镇西坑村村巷道硬化建设项目</t>
  </si>
  <si>
    <t>长3000m*宽3.5m*厚15cm</t>
  </si>
  <si>
    <t>北坡镇西坑村亮化建设项目</t>
  </si>
  <si>
    <t>路灯，巷灯46盏</t>
  </si>
  <si>
    <t>西坡仔村</t>
  </si>
  <si>
    <t>北坡镇西坡仔村村巷道硬化建设项目</t>
  </si>
  <si>
    <t xml:space="preserve">长2300m*宽3.5m*厚15cm </t>
  </si>
  <si>
    <t>北坡镇西坡仔村亮化建设项目</t>
  </si>
  <si>
    <t>路灯，巷灯28盏</t>
  </si>
  <si>
    <t>急水村</t>
  </si>
  <si>
    <t>北坡镇急水村村巷道硬化建设项目</t>
  </si>
  <si>
    <t>长400m*宽3.5m*厚15cm</t>
  </si>
  <si>
    <t>铸犁村</t>
  </si>
  <si>
    <t>北坡镇铸犁村亮化建设项目</t>
  </si>
  <si>
    <t>路灯，巷灯143盏</t>
  </si>
  <si>
    <t>北坡镇何村农房建筑风貌提升建设项目</t>
  </si>
  <si>
    <t>草潭镇</t>
  </si>
  <si>
    <t>珍珠湾村委会</t>
  </si>
  <si>
    <t>珍珠湾村</t>
  </si>
  <si>
    <t>草潭镇珍珠湾村巷道硬底化建设项目</t>
  </si>
  <si>
    <t>村巷道硬底化：400m*4m*0.18m;
600m*3m*0.18m。</t>
  </si>
  <si>
    <t>草潭镇珍珠湾村路灯建设项目</t>
  </si>
  <si>
    <t>环村道路和村巷道亮化，安装路灯40盏</t>
  </si>
  <si>
    <t>草潭镇珍珠湾村绿化建设项目</t>
  </si>
  <si>
    <t>村干道绿化1公里，栽种风景树300棵、花300株</t>
  </si>
  <si>
    <t>四小园</t>
  </si>
  <si>
    <t>草潭镇珍珠湾村公园建设项目</t>
  </si>
  <si>
    <t>建设公园5300平方，配套建设村公共文化设施</t>
  </si>
  <si>
    <t>草潭镇珍珠湾村农房建筑风貌提升建设项目</t>
  </si>
  <si>
    <t>在村庄干道房屋墙上绘制图画，打造一道风景线，改造面积约400平方米</t>
  </si>
  <si>
    <t xml:space="preserve">姓蔡村委会 </t>
  </si>
  <si>
    <t xml:space="preserve"> 姓蔡村</t>
  </si>
  <si>
    <t>草潭镇姓蔡村巷道硬底化建设项目</t>
  </si>
  <si>
    <t>村巷道硬底化： 600mx2.5mx0.12m</t>
  </si>
  <si>
    <t>草潭镇姓蔡村绿化美化建设项目</t>
  </si>
  <si>
    <t>村主干道植树800棵，花草500枝</t>
  </si>
  <si>
    <t>草潭镇姓蔡村路灯建设项目</t>
  </si>
  <si>
    <t xml:space="preserve"> 安装路灯150盏</t>
  </si>
  <si>
    <t>草潭镇姓蔡村小公园铺设彩砖建设项目</t>
  </si>
  <si>
    <t xml:space="preserve"> 铺设彩砖2500平方</t>
  </si>
  <si>
    <t>草潭镇姓蔡村农房建筑风貌提升建设项目</t>
  </si>
  <si>
    <t>在村庄干道房屋墙上绘制图画，打造一道风景线，改造面积约300平方米</t>
  </si>
  <si>
    <t>姓庞村委会</t>
  </si>
  <si>
    <t>姓庞村</t>
  </si>
  <si>
    <t>草潭镇姓庞村巷道硬化建设项目</t>
  </si>
  <si>
    <t>村巷道硬底化：200m*4m*0.18m；
600m*2.5m*0.18m；400m*2m*0.18m</t>
  </si>
  <si>
    <t>草潭镇姓庞村路灯建设项目</t>
  </si>
  <si>
    <t>环村道路和村巷道亮化，安装路灯20盏</t>
  </si>
  <si>
    <t>草潭镇姓庞村美化绿化建设项目</t>
  </si>
  <si>
    <t>村干道绿化2公里，栽种风景树800棵、花600株</t>
  </si>
  <si>
    <t>草潭镇姓庞村公园建设项目</t>
  </si>
  <si>
    <t>建设公园3500平方，配套建设村公共文化设施</t>
  </si>
  <si>
    <t>草潭镇姓庞村农房建筑风貌提升建设项目</t>
  </si>
  <si>
    <t>在村庄干道房屋墙上绘制图画，打造一道风景线，改造面积约600平方米</t>
  </si>
  <si>
    <t>姓马村委会</t>
  </si>
  <si>
    <t>姓马村</t>
  </si>
  <si>
    <t>草潭镇姓马村巷道硬化建设项目</t>
  </si>
  <si>
    <t>村巷道硬底化：56m*4m*0.18m;
388m*3m*0.18m。：1900m*2m*0.18m;</t>
  </si>
  <si>
    <t>草潭镇姓马村路灯建设项目</t>
  </si>
  <si>
    <t>草潭镇姓马村美化绿化建设项目</t>
  </si>
  <si>
    <t>村干道绿化0.8公里，栽种风景树100棵、花1000株</t>
  </si>
  <si>
    <t>草潭镇姓马村小公园建设项目</t>
  </si>
  <si>
    <t>建设姓马村小公园1600平方</t>
  </si>
  <si>
    <t>草潭镇姓马村小公园完善设施建设项目</t>
  </si>
  <si>
    <t>美化绿化60米，硬化250平方</t>
  </si>
  <si>
    <t>草潭镇姓马村农房建筑风貌提升建设项目</t>
  </si>
  <si>
    <t>在广场及周边房屋墙上绘制图画，打造一道风景线，改造面积约500平方米</t>
  </si>
  <si>
    <t>城月镇</t>
  </si>
  <si>
    <t>陈家村委会</t>
  </si>
  <si>
    <t>陈家村</t>
  </si>
  <si>
    <t>城月镇陈家村道路建设项目</t>
  </si>
  <si>
    <t>村巷道硬化  长1768米，宽3.5米，0.12米厚</t>
  </si>
  <si>
    <t>城月镇陈家村四小园建设项目</t>
  </si>
  <si>
    <t>村前后四小公园（2000平方）</t>
  </si>
  <si>
    <t>公共文化设施建设</t>
  </si>
  <si>
    <t>城月镇陈家村公共文化设施建设项目</t>
  </si>
  <si>
    <t>篮球场、羽毛球场1500平方</t>
  </si>
  <si>
    <t>厕所革命</t>
  </si>
  <si>
    <t>公共厕所38平方</t>
  </si>
  <si>
    <t>城月镇陈家村小公园建设项目</t>
  </si>
  <si>
    <t>提升两个小公园2000平方村前绿化及铺彩色透水砖2500平方</t>
  </si>
  <si>
    <t>城月镇陈家村农房建筑风貌提升</t>
  </si>
  <si>
    <t>农房墙面彩绘1360平方</t>
  </si>
  <si>
    <t>石头塘村委会</t>
  </si>
  <si>
    <t>石塘村</t>
  </si>
  <si>
    <t>城月镇石塘村巷道路灯建设项目</t>
  </si>
  <si>
    <t>石塘村巷道安装太阳能路灯300盏</t>
  </si>
  <si>
    <t>城月镇石塘村道路硬底化建设项目</t>
  </si>
  <si>
    <t>石塘村建设巷道硬底化工程，宽4米，长3000米，厚0.15米。</t>
  </si>
  <si>
    <t>城月镇石塘村小公园建设项目</t>
  </si>
  <si>
    <t>路沿石535m、透水砖1100平方、椅子50套、凉亭两座花池72米、种树10棵、铺种草皮850平方</t>
  </si>
  <si>
    <t>城月镇石塘村公共文化设施建设项目</t>
  </si>
  <si>
    <t>水泥框架走廊30米，用于乡村振兴宣传</t>
  </si>
  <si>
    <t>城月镇石塘村农房建筑风貌提升</t>
  </si>
  <si>
    <t>外墙墙面喷漆450平方米、外墙喷绘350平方米</t>
  </si>
  <si>
    <t>港门</t>
  </si>
  <si>
    <t>黄屋</t>
  </si>
  <si>
    <t>港门镇黄屋村巷道硬化建设项目</t>
  </si>
  <si>
    <t>村巷道硬底化建设：（1）长210米，宽3米，厚15厘米；（2）长3603米，宽4米，厚15厘米。</t>
  </si>
  <si>
    <t>港门镇黄屋村道路两旁美化绿化建设项目</t>
  </si>
  <si>
    <t>美化绿化建设：秋枫树80棵，胸径11-12厘米；
勒杜鹃球80棵，高1.2米，冠幅1米。</t>
  </si>
  <si>
    <t>港门镇黄屋村农房建筑风貌提升建设项目</t>
  </si>
  <si>
    <t>农房建筑风貌提升建设：涂刷黄色漆墙体面积1600平方米，涂刷蓝色漆墙脚线面积120平方米。</t>
  </si>
  <si>
    <t>家禽圈养</t>
  </si>
  <si>
    <t>港门镇黄屋村家禽圈养建设项目</t>
  </si>
  <si>
    <t>家禽圈养建设：建设禽畜舍共80间。</t>
  </si>
  <si>
    <t>谭常</t>
  </si>
  <si>
    <t>港门镇谭常村巷道硬化建设项目</t>
  </si>
  <si>
    <t>村巷道硬底化建设：（1）长106米，宽4米，厚15厘米；（2）长292米，宽4米，厚18厘米</t>
  </si>
  <si>
    <t>港门镇谭常村四小园建设项目</t>
  </si>
  <si>
    <t>四小园建设：（1）地面铺贴透水砖小道总长158米，宽2米。（2）种植细叶黄洒金50平方米、七彩大红花50平方米、大叶龙船花50平方米。（3）种植红檵木球8棵；黄金叶球8棵。</t>
  </si>
  <si>
    <t>港门镇谭常村农房建筑风貌提升建设项目</t>
  </si>
  <si>
    <t>农房建筑风貌提升建设：涂刷黄色漆墙体面积500平方米，涂刷蓝色漆墙脚线面积37平方米。</t>
  </si>
  <si>
    <t>港门镇黄屋村太阳能路灯建设项目</t>
  </si>
  <si>
    <t>亮化建设：LED太阳能路灯(100W) 87盏灯，高6米</t>
  </si>
  <si>
    <t>新港</t>
  </si>
  <si>
    <t>港门镇新港村巷道硬化建设项目</t>
  </si>
  <si>
    <t>村巷道硬底化建设：（1）道路长1458米，宽3米，厚18厘米；（2）道路长2248米，宽4米，厚18厘米。</t>
  </si>
  <si>
    <t>港门镇新港村亮化建设项目</t>
  </si>
  <si>
    <t>环村道路亮化建设：30盏单杠臂LED电能路灯(50W) ，高6米。</t>
  </si>
  <si>
    <t>港门镇新港村乡村风貌提升建设项目</t>
  </si>
  <si>
    <t>乡村风貌提升建设：（1）挡土墙长4050米，过路涵总共60个；（2）种植台湾草长1625米，宽60厘米</t>
  </si>
  <si>
    <t>农房建筑风貌提升建设：涂刷黄色漆墙体面积有1200平方米；涂刷蓝色漆墙脚线面积有120平方米。</t>
  </si>
  <si>
    <t>港门镇新港村四小园建设项目</t>
  </si>
  <si>
    <t>四小园建设：（1）成品花岗岩圆石台石凳2套；体育器材共6件；（2）贴透水砖小道总长54.2米，宽2米；（3）种植细叶黄洒金30平方米；七彩大红花30平方米；大叶龙船花30平方米
（4）种植红檵木球6棵；黄金叶球6棵；秋枫树5棵</t>
  </si>
  <si>
    <t>港门镇新港村美化绿化建设项目</t>
  </si>
  <si>
    <t>建设村牌基座（石头）、周边美化绿化。</t>
  </si>
  <si>
    <t>垃圾处理设施建设</t>
  </si>
  <si>
    <t>港门镇新港村垃圾处理设施建设项目</t>
  </si>
  <si>
    <t>购置分类垃圾桶800个、电动垃圾清运车5台</t>
  </si>
  <si>
    <t>黄略</t>
  </si>
  <si>
    <t>塘围</t>
  </si>
  <si>
    <t>黄略镇塘围村村巷道硬化项目</t>
  </si>
  <si>
    <t>道路硬底化7660平方米，厚15厘米</t>
  </si>
  <si>
    <t>人畜分离</t>
  </si>
  <si>
    <t>黄略镇塘围村人畜分离项目</t>
  </si>
  <si>
    <t>人畜分离274平方米</t>
  </si>
  <si>
    <t>黄略镇塘围村四小园建设项目</t>
  </si>
  <si>
    <t>四小园所需围栏（红砖）</t>
  </si>
  <si>
    <t>高碧</t>
  </si>
  <si>
    <t>高山、碧山</t>
  </si>
  <si>
    <t>黄略镇高山片、碧山片小公园建设项目</t>
  </si>
  <si>
    <t>小公园建设1个</t>
  </si>
  <si>
    <t>湍北</t>
  </si>
  <si>
    <t>黄略镇湍北片小公园建设项目</t>
  </si>
  <si>
    <t>小公园建设2个</t>
  </si>
  <si>
    <t>高山、碧山、湍北</t>
  </si>
  <si>
    <t>黄略镇高山片、碧山片、湍北片小菜园建设项目</t>
  </si>
  <si>
    <t>小菜园及小花圃建设3个</t>
  </si>
  <si>
    <t>黄略镇高山片、碧山片、湍北片美化绿化项目</t>
  </si>
  <si>
    <t>美化绿化670平方米</t>
  </si>
  <si>
    <t>江洪镇</t>
  </si>
  <si>
    <t>大路村委会</t>
  </si>
  <si>
    <t>房中村</t>
  </si>
  <si>
    <t>江洪镇房中村村巷道硬化建设项目</t>
  </si>
  <si>
    <t>道路硬底化长1.5千米，宽3米</t>
  </si>
  <si>
    <t>江洪镇房中村小公园建设项目</t>
  </si>
  <si>
    <r>
      <rPr>
        <sz val="12"/>
        <rFont val="宋体"/>
        <charset val="134"/>
        <scheme val="minor"/>
      </rPr>
      <t>铺设彩色砖82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，鹅卵石路面35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，购买花草</t>
    </r>
  </si>
  <si>
    <t>海坎村</t>
  </si>
  <si>
    <t>江洪镇房中海坎村村巷道硬化建设项目</t>
  </si>
  <si>
    <t>江洪镇海坎村小公园建设项目</t>
  </si>
  <si>
    <r>
      <rPr>
        <sz val="12"/>
        <rFont val="宋体"/>
        <charset val="134"/>
        <scheme val="minor"/>
      </rPr>
      <t>铺设彩砖90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，铺设鹅卵石路面</t>
    </r>
  </si>
  <si>
    <t>挟仔村</t>
  </si>
  <si>
    <t>江洪镇挟仔村村巷道硬化建设项目</t>
  </si>
  <si>
    <t>道路硬底化长2千米，宽3米</t>
  </si>
  <si>
    <t>江洪镇挟仔村小公园建设项目</t>
  </si>
  <si>
    <r>
      <rPr>
        <sz val="12"/>
        <rFont val="宋体"/>
        <charset val="134"/>
        <scheme val="minor"/>
      </rPr>
      <t>铺设彩砖82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，铺设鹅卵石路面</t>
    </r>
  </si>
  <si>
    <t>干涸村</t>
  </si>
  <si>
    <t>江洪镇干涸村路灯建设项目</t>
  </si>
  <si>
    <t>路灯建设50盏</t>
  </si>
  <si>
    <t>大路村</t>
  </si>
  <si>
    <t>江洪镇大路村小公园建设项目</t>
  </si>
  <si>
    <r>
      <rPr>
        <sz val="12"/>
        <rFont val="宋体"/>
        <charset val="134"/>
        <scheme val="minor"/>
      </rPr>
      <t>铺设彩色砖230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，购买宣传栏，铺设草地</t>
    </r>
  </si>
  <si>
    <t>坡塘村</t>
  </si>
  <si>
    <t>江洪镇坡塘村风貌提升建设项目</t>
  </si>
  <si>
    <t>建设农房外立面改造约2700平方</t>
  </si>
  <si>
    <t>江洪镇坡塘村小公园建设项目</t>
  </si>
  <si>
    <r>
      <rPr>
        <sz val="12"/>
        <rFont val="宋体"/>
        <charset val="134"/>
        <scheme val="minor"/>
      </rPr>
      <t>铺设彩色砖160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，购买花草和石凳</t>
    </r>
  </si>
  <si>
    <t>江洪镇坡塘村村巷道硬化建设项目</t>
  </si>
  <si>
    <t>村道硬化200米，宽2米，厚12厘米</t>
  </si>
  <si>
    <t>北草村委会</t>
  </si>
  <si>
    <t>里南村</t>
  </si>
  <si>
    <t>江洪镇里南村路灯建设项目</t>
  </si>
  <si>
    <t>路灯建设80盏</t>
  </si>
  <si>
    <t>江洪镇里南村村巷道硬化建设项目</t>
  </si>
  <si>
    <t>村道硬化2000米，宽2米，厚12厘米</t>
  </si>
  <si>
    <t>卢宅村</t>
  </si>
  <si>
    <t>江洪镇卢宅村村巷道硬化建设项目</t>
  </si>
  <si>
    <t>徐宅村</t>
  </si>
  <si>
    <t>江洪镇徐宅村健身一体化公园建设项目</t>
  </si>
  <si>
    <t>建设健身一体化小公园</t>
  </si>
  <si>
    <t>新村</t>
  </si>
  <si>
    <t>江洪镇新村村路灯建设项目</t>
  </si>
  <si>
    <t>江洪镇新村村风貌提升建设项目</t>
  </si>
  <si>
    <t>建设农房外立面改造约3000平方</t>
  </si>
  <si>
    <t>东边角村</t>
  </si>
  <si>
    <t>江洪镇东边角村小公园建设项目</t>
  </si>
  <si>
    <r>
      <rPr>
        <sz val="12"/>
        <rFont val="宋体"/>
        <charset val="134"/>
        <scheme val="minor"/>
      </rPr>
      <t>铺设彩色砖260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，鹅卵石路面50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，购买花草</t>
    </r>
  </si>
  <si>
    <t>唐宅村</t>
  </si>
  <si>
    <t>江洪镇唐宅村小公园建设项目</t>
  </si>
  <si>
    <r>
      <rPr>
        <sz val="12"/>
        <rFont val="宋体"/>
        <charset val="134"/>
        <scheme val="minor"/>
      </rPr>
      <t>铺设彩砖260</t>
    </r>
    <r>
      <rPr>
        <sz val="12"/>
        <rFont val="SimSun"/>
        <charset val="134"/>
      </rPr>
      <t>㎡</t>
    </r>
    <r>
      <rPr>
        <sz val="12"/>
        <rFont val="宋体"/>
        <charset val="134"/>
        <scheme val="minor"/>
      </rPr>
      <t>，铺设鹅卵石路面，购买石凳</t>
    </r>
  </si>
  <si>
    <t>乐民镇</t>
  </si>
  <si>
    <t>乐民村</t>
  </si>
  <si>
    <t>乐民圩</t>
  </si>
  <si>
    <t>乐民镇乐民圩道路硬底化建设</t>
  </si>
  <si>
    <t>1条长度1400m宽8m厚度18cm道路；1条长度440m宽6m厚度18cm道路</t>
  </si>
  <si>
    <t>乐民镇乐民圩道路人行道及绿化建设</t>
  </si>
  <si>
    <t>长度1400m人行道及道路两边栽种黄花风铃</t>
  </si>
  <si>
    <t>下村仔</t>
  </si>
  <si>
    <t>乐民镇下村仔村农房建筑风貌提升建设</t>
  </si>
  <si>
    <t>建设农房外立面改造约2500㎡</t>
  </si>
  <si>
    <t>挖尾仔</t>
  </si>
  <si>
    <t>乐民镇挖尾仔村农房建筑风貌提升建设</t>
  </si>
  <si>
    <t>陈铁村</t>
  </si>
  <si>
    <t>大体村</t>
  </si>
  <si>
    <t>集中供水</t>
  </si>
  <si>
    <t>乐民镇陈铁村委会大体村水塔建设</t>
  </si>
  <si>
    <t>高度20m蓄水50t水塔一座</t>
  </si>
  <si>
    <t>乐民镇陈铁村委会大体村小公园建设</t>
  </si>
  <si>
    <t>大体村小公园建设</t>
  </si>
  <si>
    <t>乐民镇陈铁村委会大体村农房建筑风貌提升建设</t>
  </si>
  <si>
    <t>建设农房外立面改造约3000㎡</t>
  </si>
  <si>
    <t>曲水村</t>
  </si>
  <si>
    <t>乐民镇陈铁村委会曲水村巷道硬底化</t>
  </si>
  <si>
    <t>新建长度2514m宽3m厚度12cm道路；长度505m宽4m厚度18cm道路</t>
  </si>
  <si>
    <t>乐民镇陈铁村委会陈铁村巷道硬底化</t>
  </si>
  <si>
    <t>新建长度300m宽4m厚度18cm道路</t>
  </si>
  <si>
    <t>福良村</t>
  </si>
  <si>
    <t>乐民镇陈铁村委会福良村水塔建设</t>
  </si>
  <si>
    <t>乐民镇陈铁村委会福良村巷道硬底化</t>
  </si>
  <si>
    <t>新建长度1358m宽3m厚度12cm道路</t>
  </si>
  <si>
    <t>乌塘镇</t>
  </si>
  <si>
    <t>陆屋</t>
  </si>
  <si>
    <t>陆下</t>
  </si>
  <si>
    <t>乌塘镇陆下村村巷道硬化建设项目</t>
  </si>
  <si>
    <t>建设四条巷道硬底化，分别为2米*1100米*0.2米，2.5米*206米*0.2米，3米*2039米*0.2米，4米*284*0.2米路</t>
  </si>
  <si>
    <t>乌塘镇陆下村垃圾分类项目</t>
  </si>
  <si>
    <t>建设垃圾分类收集点一批</t>
  </si>
  <si>
    <t>乌塘镇陆下村美化绿化建设项目</t>
  </si>
  <si>
    <t>建设绿化美化约1000平方</t>
  </si>
  <si>
    <t>乌塘镇陆下村农房风貌提升项目</t>
  </si>
  <si>
    <t>建设农房外立面改造约2000平方</t>
  </si>
  <si>
    <t>陆上</t>
  </si>
  <si>
    <t>乌塘镇陆上村农房风貌提升项目</t>
  </si>
  <si>
    <t>乌塘镇陆上村垃圾分类建设项目</t>
  </si>
  <si>
    <t>罗屋</t>
  </si>
  <si>
    <t>乌塘镇罗屋村村巷道硬化建设项目</t>
  </si>
  <si>
    <t>建设巷道硬底化约10000平方，15cm厚</t>
  </si>
  <si>
    <t>乌塘镇罗屋村垃圾分类建设项目</t>
  </si>
  <si>
    <t>乌塘镇罗屋村路灯建设项目</t>
  </si>
  <si>
    <t>建设路灯约40盏</t>
  </si>
  <si>
    <t>乌塘镇罗屋村四小园建设项目</t>
  </si>
  <si>
    <t>建设四小园美化绿化约2000平方</t>
  </si>
  <si>
    <t>乌塘镇罗屋村小公园建设项目</t>
  </si>
  <si>
    <t>建设小公园约200平方</t>
  </si>
  <si>
    <t>乌塘镇罗屋村农房风貌提升项目</t>
  </si>
  <si>
    <t>建设农房外立面改造约2800平方</t>
  </si>
  <si>
    <t>新屋</t>
  </si>
  <si>
    <t>乌塘镇新屋村村巷道硬化建设项目</t>
  </si>
  <si>
    <t>建设道路硬底化2km*1.5m*20cm</t>
  </si>
  <si>
    <t>乌塘镇新屋村农房建筑风貌提升项目</t>
  </si>
  <si>
    <t>乌塘镇新屋村垃圾分类项目</t>
  </si>
  <si>
    <t>乌塘镇新屋村公厕建设项目</t>
  </si>
  <si>
    <t>建设公厕一座</t>
  </si>
  <si>
    <t>乌塘镇新屋村四小园建设项目</t>
  </si>
  <si>
    <t>乌塘镇新屋村小公园建设项目</t>
  </si>
  <si>
    <t>建设小公园约200平方，购买健身器材等</t>
  </si>
  <si>
    <t>杨柑</t>
  </si>
  <si>
    <t>吉塘</t>
  </si>
  <si>
    <t>湾仔村</t>
  </si>
  <si>
    <t>遂溪县杨柑镇吉塘村委湾子村道路建设工程</t>
  </si>
  <si>
    <t>580米硬底化道路宽2.5米、2.2米，铺红砖150米</t>
  </si>
  <si>
    <t>水妙村</t>
  </si>
  <si>
    <t>杨柑镇吉塘村委水妙村道路建设工程</t>
  </si>
  <si>
    <t>主要建设道路宽：4米、2.8米、2.5米、总长：1952米村道硬底化，铺红砖总长374米</t>
  </si>
  <si>
    <t>河南村</t>
  </si>
  <si>
    <t xml:space="preserve">遂溪县杨柑镇吉塘村委河南村道路建设工程
</t>
  </si>
  <si>
    <t>主要新建道路宽4米、3米、2.5米、总长1246米硬底化道路</t>
  </si>
  <si>
    <t>角塘村</t>
  </si>
  <si>
    <t>遂溪县杨柑镇吉塘村委角塘村道路建设工程</t>
  </si>
  <si>
    <t>主要建设道路宽3米，4米，长：1236米道路</t>
  </si>
  <si>
    <t>曹尾村</t>
  </si>
  <si>
    <t>遂溪县杨柑镇吉塘村委曹尾村道路建设工程</t>
  </si>
  <si>
    <t>主要建设道路宽3米、2.5米、总长：1323米硬底化，村道铺红砖总长575米</t>
  </si>
  <si>
    <t>吉北村</t>
  </si>
  <si>
    <t>遂溪县杨柑镇吉塘村委吉北村道路工程</t>
  </si>
  <si>
    <t>主要建设道路宽3米、2.5米、2米、总长1140米村道硬底化</t>
  </si>
  <si>
    <t>吉中村</t>
  </si>
  <si>
    <t>遂溪县杨柑镇吉塘村委吉中村道路工程</t>
  </si>
  <si>
    <t>主要建设道路，宽3米、2.5米、2米、1.5米总长：2830米村道硬底化</t>
  </si>
  <si>
    <t>老鹤村</t>
  </si>
  <si>
    <t>遂溪县杨柑镇吉塘村委老鹤村道路工程</t>
  </si>
  <si>
    <t>主要建设道路宽3米、865米村道硬底化</t>
  </si>
  <si>
    <t>宜陇村</t>
  </si>
  <si>
    <t>遂溪县杨柑镇吉塘村委宜陇村道路工程</t>
  </si>
  <si>
    <t>主要建设道路宽4米、长560米村道硬底化</t>
  </si>
  <si>
    <t>遂溪县杨柑镇吉塘村委曹尾村农房建筑风貌提升工程</t>
  </si>
  <si>
    <t>建设40平方米农房外立面彩绘</t>
  </si>
  <si>
    <t>杨柑居委会</t>
  </si>
  <si>
    <t>旧圩</t>
  </si>
  <si>
    <t>杨柑镇杨柑居委会旧圩道路建设工程</t>
  </si>
  <si>
    <t>2.5米宽的混凝土路面巷道共3条，总长364米；3米宽的混凝土路面巷道共9条，总长939米；4米宽的混凝土路面巷道共28条，总长3572米；</t>
  </si>
  <si>
    <t>杨柑镇杨柑居委会农房建筑风貌提升工程</t>
  </si>
  <si>
    <t>建设30平方米农房外立面彩绘</t>
  </si>
  <si>
    <t>洋青镇</t>
  </si>
  <si>
    <t>古村西村委会</t>
  </si>
  <si>
    <t>古村西村</t>
  </si>
  <si>
    <t>遂溪县洋青镇古村西村2021年创建美丽宜居示范村道路硬底化建设项目</t>
  </si>
  <si>
    <t>厚16cm，长2190m；厚12cm，长398m；厚10cm，长459m</t>
  </si>
  <si>
    <t>遂溪县洋青镇古村西村2021年创建美丽宜居示范村小公园建设项目</t>
  </si>
  <si>
    <t>玄武岩石台6套，宫粉紫荆7棵，花圃侧墙18墙高58cm，铺设花岗岩板块790㎡</t>
  </si>
  <si>
    <t>遂溪县洋青镇古村西村2021年创建美丽宜居示范村农房建筑风貌提升建设项目</t>
  </si>
  <si>
    <t>注重融入时代特色的美丽乡村元素，绘就乡愁犹在、各尽其美的岭南乡村新画卷，农房外立面改造约1200平方米</t>
  </si>
  <si>
    <t>竹山村委会</t>
  </si>
  <si>
    <t>竹山村</t>
  </si>
  <si>
    <t>遂溪县洋青镇竹山村2021年创建美丽宜居示范村道路硬底化建设项目</t>
  </si>
  <si>
    <t>道路长834m，宽2m，厚0.12m
道路长1714m，宽3m，厚0.15m
道路长112m，宽3.5m，厚0.18m
 道路长408m，宽4m，厚0.18m</t>
  </si>
  <si>
    <t>遂溪县洋青镇竹山村2021年创建美丽宜居示范村路灯建设项目</t>
  </si>
  <si>
    <t>105盏（100W）路灯，6米杆，</t>
  </si>
  <si>
    <t>遂溪县洋青镇竹山村2021年创建美丽宜居示范村小公园建设项目</t>
  </si>
  <si>
    <t xml:space="preserve"> 1、铺贴透水砖小道长31米，宽2米。2、地面硬底化1388平方米，厚0.18m。3、小叶榄仁树共9棵，胸径8-9cm。4、健身器材共6件；乒乓球台共4套；成品花岗岩石台石凳共3套。5、羽毛球场画线共2处含移动式球架、球网。
</t>
  </si>
  <si>
    <t>遂溪县洋青镇竹山村2021年创建美丽宜居示范村农房建筑风貌提升建设项目</t>
  </si>
  <si>
    <t>洋青村委会</t>
  </si>
  <si>
    <t>下山尾田村</t>
  </si>
  <si>
    <t>遂溪县洋青镇下山尾田村2021年创建美丽宜居示范村道路硬底化建设项目</t>
  </si>
  <si>
    <t>道路长60m，宽1.2m，厚0.12m
 道路长226m，宽1.5m，厚0.12m
 道路长1025m，宽2m，厚0.12m
 道路长305m，宽2.5m，厚0.15m
 道路长748m，宽3m，厚0.15m
 道路长817m，宽4m，厚0.18m</t>
  </si>
  <si>
    <t>上山尾田村</t>
  </si>
  <si>
    <t>遂溪县洋青镇上山尾田村2021年创建美丽宜居示范村道路硬底化建设项目</t>
  </si>
  <si>
    <t>道路长162m，宽1m，厚0.12m
道路长75m，宽1.2m，厚0.12m
道路长185m，宽1.5m，厚0.12m
道路长439m，宽2m，厚0.12m
道路长599m，宽2.5m，厚0.15m
道路长667m，宽3m，厚0.15m
道路长621m，宽4m，厚0.18m</t>
  </si>
  <si>
    <t>遂溪县洋青镇上山尾田村2021年创建美丽宜居示范村小公园建设项目</t>
  </si>
  <si>
    <t xml:space="preserve">移走土方969平方米，厚15cm回填种植土面积570平方米，厚15cm。拆除原玄武岩围墙总长39米，高93cm。
成品花岗岩圆石台石凳3套；体育健身器材共6件。地面铺贴透水砖总面积362平方米，规格240x120mm；混泥土路侧石总长319米，规格500x300x100mm。种植大叶黄洒金142平方米，36株/平方米，高15-20cm；七彩大红花142平方米，36株/平方米，高25-30cm；大叶龙船花142平方米，36株/平方米，高30cm；翠芦莉142平方米，36株/平方米，高25-30cm。
</t>
  </si>
  <si>
    <t>下塘村</t>
  </si>
  <si>
    <t>遂溪县洋青镇下塘村2021年创建美丽宜居示范村道路硬底化建设项目</t>
  </si>
  <si>
    <t>道路长364m，宽1m，厚0.12m
道路长88m，宽1.2m，厚0.12m
道路长287m，宽2m，厚0.12m
道路长643m，宽2.3m，厚0.12m
道路长184m，宽2.5m，厚0.12m
道路长82m，宽2m，厚0.12m
道路长367m，宽3m，厚0.15m</t>
  </si>
  <si>
    <t>遂溪县洋青镇下塘村2021年创建美丽宜居示范村小公园建设项目</t>
  </si>
  <si>
    <t xml:space="preserve"> 1、地面硬底化644平方米，厚0.18m。
 2、小叶榄仁树共5棵，胸径8-9cm。
 3、健身器材共6件；乒乓球台共2套；成品花岗岩石台石凳共3套。
 4、羽毛球场画线共2处含移动式球架、球网。
</t>
  </si>
  <si>
    <t>后昌村</t>
  </si>
  <si>
    <t>遂溪县洋青镇后昌村2021年创建美丽宜居示范村道路硬底化建设项目</t>
  </si>
  <si>
    <t>道路长279m，宽1m，厚0.12m
道路长272m，宽1.2m，厚0.12m
道路长138m，宽1.4m，厚0.12m。
道路长57m，宽1.6m，厚0.12m。
道路长346m，宽2m，厚0.12m。
道路长50m，宽2m，厚0.12m。
道路长63m，宽2.5m，厚0.12m。
道路长367m，宽3m，厚0.15m。</t>
  </si>
  <si>
    <t>洋青村</t>
  </si>
  <si>
    <t>遂溪县洋青镇洋青村2021年创建美丽宜居示范村道路硬底化建设项目</t>
  </si>
  <si>
    <t xml:space="preserve">道路长173m，宽2.5m，厚0.12m。
道路长141m，宽3.5m，厚0.18m。
道路长672m，宽4m，厚0.18m。
道路扩展长518m，宽0.5m，厚0.18m。
道路盖板长327m，宽1m，厚0.18m。
</t>
  </si>
  <si>
    <t>后坡村</t>
  </si>
  <si>
    <t>遂溪县洋青镇后坡村2021年创建美丽宜居示范村项目</t>
  </si>
  <si>
    <t xml:space="preserve">道路长160m，宽2m，厚0.12m。
道路长480m，宽3m，厚0.12m。
</t>
  </si>
  <si>
    <t>遂溪县洋青镇后坡村2021年创建美丽宜居示范村农房建筑风貌提升建设项目</t>
  </si>
  <si>
    <t>注重融入时代特色的美丽乡村元素，绘就乡愁犹在、各尽其美的岭南乡村新画卷，农房外立面改造约1000平方米</t>
  </si>
  <si>
    <t>岭北镇</t>
  </si>
  <si>
    <t>横山</t>
  </si>
  <si>
    <t>横山村</t>
  </si>
  <si>
    <t>岭北镇横山村美化绿化建设项目</t>
  </si>
  <si>
    <t>村前文化广场周边铺设草皮美化绿化300平方</t>
  </si>
  <si>
    <t>岭北镇横山村村巷道硬化建设项目</t>
  </si>
  <si>
    <t>建设文化广场旁道硬底化长120米.宽4米厚0.18米</t>
  </si>
  <si>
    <t>田体村</t>
  </si>
  <si>
    <t>岭北镇田体村美化绿化建设项目</t>
  </si>
  <si>
    <t>村前文化广场周边铺设草皮美化150平方</t>
  </si>
  <si>
    <t>村内主巷道两边铺垫草皮绿化美化长520米，宽0.5米</t>
  </si>
  <si>
    <t>望高村</t>
  </si>
  <si>
    <t>岭北镇望高村美化绿化建设项目</t>
  </si>
  <si>
    <t>村口主巷道两边800米铺垫彩砖加绿化</t>
  </si>
  <si>
    <t>坡正湾村</t>
  </si>
  <si>
    <t>岭北镇坡正湾村美化绿化建设项目</t>
  </si>
  <si>
    <t>村内主巷道两边绿化美化长2400米，宽0.5米</t>
  </si>
  <si>
    <t>村口道两边500米铺垫彩砖加绿化</t>
  </si>
  <si>
    <t>坡正湾村农房建筑风貌提升建设项目</t>
  </si>
  <si>
    <t>坡正湾村农房56座墙体彩绘改造约4000平方米</t>
  </si>
  <si>
    <t>岭北镇坡正湾村四小园建设项目</t>
  </si>
  <si>
    <t>坡正湾村前小公园建设项目4800平方</t>
  </si>
  <si>
    <t>牛头岭村</t>
  </si>
  <si>
    <t>岭北镇牛头岭村四小园建设项目</t>
  </si>
  <si>
    <t>牛头岭村后小公园建设项目项目660平方</t>
  </si>
  <si>
    <t>岭北镇牛头岭村巷道硬底化建设项目</t>
  </si>
  <si>
    <t>村内巷道硬底化建设长1200米，宽3米，厚0.18米</t>
  </si>
  <si>
    <t>田增</t>
  </si>
  <si>
    <t>万家村</t>
  </si>
  <si>
    <t>岭北镇万家村村巷道硬化建设项目</t>
  </si>
  <si>
    <t>建设巷道水泥硬低化720米、宽3米、厚度0.12米。</t>
  </si>
  <si>
    <t>田增村</t>
  </si>
  <si>
    <t>岭北镇田增村村巷道硬化建设项目</t>
  </si>
  <si>
    <t>建设巷道水泥硬低化约1300米、宽3米、厚度0.12米。</t>
  </si>
  <si>
    <t>坛基村</t>
  </si>
  <si>
    <t>岭北镇坛基村亮化工程建设项目</t>
  </si>
  <si>
    <t>安装太阳能路灯，每30米安装一盏，大约1950米，共30盏灯</t>
  </si>
  <si>
    <t>岭尾村</t>
  </si>
  <si>
    <t>岭北镇岭尾村村巷道硬化建设项目</t>
  </si>
  <si>
    <t>建设巷道水泥硬低化370米、宽4米、厚度0.15米。</t>
  </si>
  <si>
    <t>那杰村</t>
  </si>
  <si>
    <t>岭北镇那杰村亮化工程建设项目</t>
  </si>
  <si>
    <t>安装太阳能路灯，每30米安装一盏，大约2700米，共60盏灯</t>
  </si>
  <si>
    <t>岭北镇那杰村小公园建设项目</t>
  </si>
  <si>
    <t>村后建设一个600平方米的小公园（含健身器材、篮球场、绿化、休息设施等）</t>
  </si>
  <si>
    <t>村中建设一个约500平方的小公园（地板铺设彩砖，安装2个石头桌和8个石椅子）</t>
  </si>
  <si>
    <t>岭北镇那杰村村巷道硬化建设项目</t>
  </si>
  <si>
    <t>环村道路两边使用碎石铺设硬化步道，约1000米长、宽1.5米。</t>
  </si>
  <si>
    <t>关塘村</t>
  </si>
  <si>
    <t>岭北镇关塘村亮化工程建设项目</t>
  </si>
  <si>
    <t>安装太阳能路灯，每30米安装一盏，大约5800米，共60盏灯</t>
  </si>
  <si>
    <t>迈典村</t>
  </si>
  <si>
    <t>岭北镇迈典村村巷道硬化建设项目</t>
  </si>
  <si>
    <t>建设道路总长约340米，其中环村路140米长、宽5米、厚0.18厘米，巷道200米、宽4米、厚度0.12米。</t>
  </si>
  <si>
    <t>岭北镇迈典村亮化工程建设项目</t>
  </si>
  <si>
    <t>安装太阳能路灯，每25米安装一盏，大约1280米，共51盏灯</t>
  </si>
  <si>
    <t>岭北镇坛基村农房建筑风貌提升建设项目</t>
  </si>
  <si>
    <t>坛基村农房39座墙体彩绘改造约2000平方米</t>
  </si>
  <si>
    <t>岭北镇迈典村美化绿化建设项目</t>
  </si>
  <si>
    <t>村道两边铺设彩砖步道共约300米长、宽1.5米。</t>
  </si>
  <si>
    <t>遂城镇</t>
  </si>
  <si>
    <t>风朗</t>
  </si>
  <si>
    <t>遂城镇风朗村农村硬底化建设项目</t>
  </si>
  <si>
    <t>总长：1500M，厚度18CM，宽：4.5M。</t>
  </si>
  <si>
    <t>新屋仔</t>
  </si>
  <si>
    <t>遂城镇新屋仔村四小园建设项目</t>
  </si>
  <si>
    <t>四小园建设10486平方</t>
  </si>
  <si>
    <t>沙坭坡上</t>
  </si>
  <si>
    <t>遂城镇沙坭坡上村四小园建设项目</t>
  </si>
  <si>
    <t>四小园建设5415平方</t>
  </si>
  <si>
    <t>遂城镇沙坭坡上村主干道美化绿化项目</t>
  </si>
  <si>
    <t>美化绿化建设841平方</t>
  </si>
  <si>
    <t>遂城镇风朗村农村路灯建设项目</t>
  </si>
  <si>
    <t>路灯320盏</t>
  </si>
  <si>
    <t>遂城镇沙坭坡上村农房喷绘建设项目</t>
  </si>
  <si>
    <t>农房17座，面积480平方</t>
  </si>
  <si>
    <t>礼村</t>
  </si>
  <si>
    <t>白石头村</t>
  </si>
  <si>
    <t>遂城镇白石头村巷道硬化建设项目</t>
  </si>
  <si>
    <t>593*3.0*0.10m</t>
  </si>
  <si>
    <t>荔枝山村</t>
  </si>
  <si>
    <t>遂城镇荔枝山村巷道硬化建设项目</t>
  </si>
  <si>
    <t>511*3.0*0.10m</t>
  </si>
  <si>
    <t>礼上村</t>
  </si>
  <si>
    <t>遂城镇礼上村巷道硬化建设项目</t>
  </si>
  <si>
    <t>772*3.0*0.10m</t>
  </si>
  <si>
    <t>瓦屋岭村</t>
  </si>
  <si>
    <t>遂城镇瓦屋岭村巷道硬化建设项目</t>
  </si>
  <si>
    <t>710*4.0*0.10m</t>
  </si>
  <si>
    <t>昌考村</t>
  </si>
  <si>
    <t>遂城镇昌考村巷道硬化建设项目</t>
  </si>
  <si>
    <t>1127*3.0*0.10m</t>
  </si>
  <si>
    <t>遂城镇昌考村四小园建设项目</t>
  </si>
  <si>
    <t xml:space="preserve">新建四小园955㎡
</t>
  </si>
  <si>
    <t>礼下村</t>
  </si>
  <si>
    <t>遂城镇礼下村巷道硬化建设项目</t>
  </si>
  <si>
    <t>906*3.0*0.10m</t>
  </si>
  <si>
    <t>遂城镇礼下村四小园建设项目</t>
  </si>
  <si>
    <t>新建四小园1307.6㎡</t>
  </si>
  <si>
    <t>遂城镇礼下村农房建筑风貌提升建设项目</t>
  </si>
  <si>
    <t>墙体喷漆1000㎡</t>
  </si>
  <si>
    <t>遂城镇礼下村家禽圈养建设项目</t>
  </si>
  <si>
    <t>新建鸡栏300㎡</t>
  </si>
  <si>
    <t>礼一村</t>
  </si>
  <si>
    <t>遂城镇礼一村巷道硬化建设项目</t>
  </si>
  <si>
    <t>671*3.0*0.10m</t>
  </si>
  <si>
    <t>遂城镇礼一村四小园建设项目</t>
  </si>
  <si>
    <t>新建四小园954㎡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</si>
</sst>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0" borderId="0"/>
    <xf numFmtId="0" fontId="15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53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49" applyNumberFormat="1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49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18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18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6" fillId="0" borderId="4" xfId="52" applyNumberFormat="1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工程预算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zoomScale="90" zoomScaleNormal="90" workbookViewId="0">
      <selection activeCell="A2" sqref="A2:L2"/>
    </sheetView>
  </sheetViews>
  <sheetFormatPr defaultColWidth="9" defaultRowHeight="13.5"/>
  <cols>
    <col min="1" max="1" width="6.75833333333333" style="2" customWidth="1"/>
    <col min="2" max="2" width="9.85" style="2" customWidth="1"/>
    <col min="3" max="3" width="12.6416666666667" style="2" customWidth="1"/>
    <col min="4" max="4" width="10.825" style="2" customWidth="1"/>
    <col min="5" max="5" width="18.2333333333333" style="2" customWidth="1"/>
    <col min="6" max="6" width="28.875" style="2" customWidth="1"/>
    <col min="7" max="7" width="42.7666666666667" style="3" customWidth="1"/>
    <col min="8" max="8" width="6.8" style="2" customWidth="1"/>
    <col min="9" max="9" width="8.625" style="2" customWidth="1"/>
    <col min="10" max="10" width="8.46666666666667" style="2" customWidth="1"/>
    <col min="11" max="11" width="8.88333333333333" style="2" customWidth="1"/>
    <col min="12" max="12" width="7.35" style="2" customWidth="1"/>
    <col min="13" max="16384" width="9" style="2"/>
  </cols>
  <sheetData>
    <row r="1" ht="21" customHeight="1" spans="1:1">
      <c r="A1" s="4"/>
    </row>
    <row r="2" ht="39.95" customHeight="1" spans="1:1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7" customHeight="1" spans="1:10">
      <c r="A3" s="6"/>
      <c r="B3" s="6"/>
      <c r="C3" s="6"/>
      <c r="D3" s="6"/>
      <c r="E3" s="6"/>
      <c r="F3" s="6"/>
      <c r="G3" s="7"/>
      <c r="H3" s="7"/>
      <c r="I3" s="7"/>
      <c r="J3" s="7"/>
    </row>
    <row r="4" ht="21.95" customHeight="1" spans="1:12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  <c r="I4" s="9"/>
      <c r="J4" s="9"/>
      <c r="K4" s="9"/>
      <c r="L4" s="9"/>
    </row>
    <row r="5" ht="32.1" customHeight="1" spans="1:12">
      <c r="A5" s="10"/>
      <c r="B5" s="10"/>
      <c r="C5" s="10"/>
      <c r="D5" s="10"/>
      <c r="E5" s="10"/>
      <c r="F5" s="10"/>
      <c r="G5" s="10"/>
      <c r="H5" s="9" t="s">
        <v>9</v>
      </c>
      <c r="I5" s="9" t="s">
        <v>10</v>
      </c>
      <c r="J5" s="9"/>
      <c r="K5" s="9" t="s">
        <v>11</v>
      </c>
      <c r="L5" s="9" t="s">
        <v>12</v>
      </c>
    </row>
    <row r="6" ht="35" customHeight="1" spans="1:12">
      <c r="A6" s="11"/>
      <c r="B6" s="11"/>
      <c r="C6" s="11"/>
      <c r="D6" s="11"/>
      <c r="E6" s="11"/>
      <c r="F6" s="11"/>
      <c r="G6" s="11"/>
      <c r="H6" s="9"/>
      <c r="I6" s="9" t="s">
        <v>13</v>
      </c>
      <c r="J6" s="9" t="s">
        <v>14</v>
      </c>
      <c r="K6" s="9"/>
      <c r="L6" s="9"/>
    </row>
    <row r="7" customFormat="1" ht="51" customHeight="1" spans="1:12">
      <c r="A7" s="12">
        <v>1</v>
      </c>
      <c r="B7" s="13" t="s">
        <v>15</v>
      </c>
      <c r="C7" s="13" t="s">
        <v>16</v>
      </c>
      <c r="D7" s="13" t="s">
        <v>16</v>
      </c>
      <c r="E7" s="13" t="s">
        <v>17</v>
      </c>
      <c r="F7" s="13" t="s">
        <v>18</v>
      </c>
      <c r="G7" s="13" t="s">
        <v>19</v>
      </c>
      <c r="H7" s="13">
        <v>120</v>
      </c>
      <c r="I7" s="13">
        <v>80</v>
      </c>
      <c r="J7" s="13">
        <v>80</v>
      </c>
      <c r="K7" s="13">
        <v>40</v>
      </c>
      <c r="L7" s="13"/>
    </row>
    <row r="8" customFormat="1" ht="35" customHeight="1" spans="1:12">
      <c r="A8" s="12">
        <v>2</v>
      </c>
      <c r="B8" s="13" t="s">
        <v>15</v>
      </c>
      <c r="C8" s="13" t="s">
        <v>16</v>
      </c>
      <c r="D8" s="13" t="s">
        <v>16</v>
      </c>
      <c r="E8" s="13" t="s">
        <v>20</v>
      </c>
      <c r="F8" s="13" t="s">
        <v>21</v>
      </c>
      <c r="G8" s="13" t="s">
        <v>22</v>
      </c>
      <c r="H8" s="13">
        <v>27</v>
      </c>
      <c r="I8" s="13">
        <v>18</v>
      </c>
      <c r="J8" s="13">
        <v>18</v>
      </c>
      <c r="K8" s="13">
        <v>9</v>
      </c>
      <c r="L8" s="13"/>
    </row>
    <row r="9" customFormat="1" ht="35" customHeight="1" spans="1:12">
      <c r="A9" s="12">
        <v>3</v>
      </c>
      <c r="B9" s="13" t="s">
        <v>15</v>
      </c>
      <c r="C9" s="13" t="s">
        <v>16</v>
      </c>
      <c r="D9" s="13" t="s">
        <v>16</v>
      </c>
      <c r="E9" s="13" t="s">
        <v>23</v>
      </c>
      <c r="F9" s="13" t="s">
        <v>24</v>
      </c>
      <c r="G9" s="14" t="s">
        <v>25</v>
      </c>
      <c r="H9" s="13">
        <v>3</v>
      </c>
      <c r="I9" s="13">
        <v>2</v>
      </c>
      <c r="J9" s="13">
        <v>2</v>
      </c>
      <c r="K9" s="13">
        <v>1</v>
      </c>
      <c r="L9" s="13"/>
    </row>
    <row r="10" customFormat="1" ht="35" customHeight="1" spans="1:12">
      <c r="A10" s="12">
        <v>4</v>
      </c>
      <c r="B10" s="13" t="s">
        <v>15</v>
      </c>
      <c r="C10" s="13" t="s">
        <v>16</v>
      </c>
      <c r="D10" s="13" t="s">
        <v>16</v>
      </c>
      <c r="E10" s="13" t="s">
        <v>26</v>
      </c>
      <c r="F10" s="13" t="s">
        <v>27</v>
      </c>
      <c r="G10" s="15" t="s">
        <v>28</v>
      </c>
      <c r="H10" s="13">
        <v>30</v>
      </c>
      <c r="I10" s="13">
        <v>20</v>
      </c>
      <c r="J10" s="13">
        <v>20</v>
      </c>
      <c r="K10" s="13">
        <v>10</v>
      </c>
      <c r="L10" s="13"/>
    </row>
    <row r="11" customFormat="1" ht="46" customHeight="1" spans="1:12">
      <c r="A11" s="12">
        <v>5</v>
      </c>
      <c r="B11" s="13" t="s">
        <v>15</v>
      </c>
      <c r="C11" s="13" t="s">
        <v>16</v>
      </c>
      <c r="D11" s="13" t="s">
        <v>29</v>
      </c>
      <c r="E11" s="13" t="s">
        <v>17</v>
      </c>
      <c r="F11" s="13" t="s">
        <v>30</v>
      </c>
      <c r="G11" s="13" t="s">
        <v>31</v>
      </c>
      <c r="H11" s="13">
        <v>69</v>
      </c>
      <c r="I11" s="13">
        <v>46</v>
      </c>
      <c r="J11" s="13">
        <v>46</v>
      </c>
      <c r="K11" s="13">
        <v>23</v>
      </c>
      <c r="L11" s="13"/>
    </row>
    <row r="12" customFormat="1" ht="35" customHeight="1" spans="1:12">
      <c r="A12" s="12">
        <v>6</v>
      </c>
      <c r="B12" s="13" t="s">
        <v>15</v>
      </c>
      <c r="C12" s="13" t="s">
        <v>16</v>
      </c>
      <c r="D12" s="13" t="s">
        <v>29</v>
      </c>
      <c r="E12" s="13" t="s">
        <v>20</v>
      </c>
      <c r="F12" s="13" t="s">
        <v>32</v>
      </c>
      <c r="G12" s="13" t="s">
        <v>33</v>
      </c>
      <c r="H12" s="13">
        <v>21</v>
      </c>
      <c r="I12" s="13">
        <v>14</v>
      </c>
      <c r="J12" s="13">
        <v>14</v>
      </c>
      <c r="K12" s="13">
        <v>7</v>
      </c>
      <c r="L12" s="13"/>
    </row>
    <row r="13" customFormat="1" ht="35" customHeight="1" spans="1:12">
      <c r="A13" s="12">
        <v>7</v>
      </c>
      <c r="B13" s="13" t="s">
        <v>15</v>
      </c>
      <c r="C13" s="13" t="s">
        <v>16</v>
      </c>
      <c r="D13" s="13" t="s">
        <v>29</v>
      </c>
      <c r="E13" s="13" t="s">
        <v>26</v>
      </c>
      <c r="F13" s="13" t="s">
        <v>34</v>
      </c>
      <c r="G13" s="15" t="s">
        <v>28</v>
      </c>
      <c r="H13" s="13">
        <v>30</v>
      </c>
      <c r="I13" s="13">
        <v>20</v>
      </c>
      <c r="J13" s="13">
        <v>20</v>
      </c>
      <c r="K13" s="13">
        <v>10</v>
      </c>
      <c r="L13" s="13"/>
    </row>
    <row r="14" customFormat="1" ht="35" customHeight="1" spans="1:12">
      <c r="A14" s="12">
        <v>8</v>
      </c>
      <c r="B14" s="13" t="s">
        <v>15</v>
      </c>
      <c r="C14" s="13" t="s">
        <v>35</v>
      </c>
      <c r="D14" s="13" t="s">
        <v>36</v>
      </c>
      <c r="E14" s="13" t="s">
        <v>17</v>
      </c>
      <c r="F14" s="13" t="s">
        <v>37</v>
      </c>
      <c r="G14" s="13" t="s">
        <v>38</v>
      </c>
      <c r="H14" s="13">
        <v>150</v>
      </c>
      <c r="I14" s="13">
        <v>100</v>
      </c>
      <c r="J14" s="13">
        <v>100</v>
      </c>
      <c r="K14" s="13">
        <v>50</v>
      </c>
      <c r="L14" s="13"/>
    </row>
    <row r="15" customFormat="1" ht="35" customHeight="1" spans="1:12">
      <c r="A15" s="12">
        <v>9</v>
      </c>
      <c r="B15" s="13" t="s">
        <v>15</v>
      </c>
      <c r="C15" s="13" t="s">
        <v>35</v>
      </c>
      <c r="D15" s="13" t="s">
        <v>39</v>
      </c>
      <c r="E15" s="13" t="s">
        <v>17</v>
      </c>
      <c r="F15" s="13" t="s">
        <v>40</v>
      </c>
      <c r="G15" s="13" t="s">
        <v>41</v>
      </c>
      <c r="H15" s="13">
        <v>72</v>
      </c>
      <c r="I15" s="13">
        <v>48</v>
      </c>
      <c r="J15" s="13">
        <v>48</v>
      </c>
      <c r="K15" s="13">
        <v>24</v>
      </c>
      <c r="L15" s="13"/>
    </row>
    <row r="16" customFormat="1" ht="35" customHeight="1" spans="1:12">
      <c r="A16" s="12">
        <v>10</v>
      </c>
      <c r="B16" s="13" t="s">
        <v>15</v>
      </c>
      <c r="C16" s="13" t="s">
        <v>35</v>
      </c>
      <c r="D16" s="13" t="s">
        <v>42</v>
      </c>
      <c r="E16" s="13" t="s">
        <v>20</v>
      </c>
      <c r="F16" s="13" t="s">
        <v>43</v>
      </c>
      <c r="G16" s="13" t="s">
        <v>44</v>
      </c>
      <c r="H16" s="13">
        <v>9</v>
      </c>
      <c r="I16" s="13">
        <v>6</v>
      </c>
      <c r="J16" s="13">
        <v>6</v>
      </c>
      <c r="K16" s="13">
        <v>3</v>
      </c>
      <c r="L16" s="13"/>
    </row>
    <row r="17" customFormat="1" ht="35" customHeight="1" spans="1:12">
      <c r="A17" s="12">
        <v>11</v>
      </c>
      <c r="B17" s="13" t="s">
        <v>15</v>
      </c>
      <c r="C17" s="13" t="s">
        <v>35</v>
      </c>
      <c r="D17" s="13" t="s">
        <v>45</v>
      </c>
      <c r="E17" s="13" t="s">
        <v>26</v>
      </c>
      <c r="F17" s="13" t="s">
        <v>46</v>
      </c>
      <c r="G17" s="13" t="s">
        <v>47</v>
      </c>
      <c r="H17" s="13">
        <v>13.5</v>
      </c>
      <c r="I17" s="13">
        <v>9</v>
      </c>
      <c r="J17" s="13">
        <v>9</v>
      </c>
      <c r="K17" s="13">
        <v>4.5</v>
      </c>
      <c r="L17" s="13"/>
    </row>
    <row r="18" customFormat="1" ht="35" customHeight="1" spans="1:12">
      <c r="A18" s="12">
        <v>12</v>
      </c>
      <c r="B18" s="13" t="s">
        <v>15</v>
      </c>
      <c r="C18" s="13" t="s">
        <v>35</v>
      </c>
      <c r="D18" s="13" t="s">
        <v>35</v>
      </c>
      <c r="E18" s="13" t="s">
        <v>23</v>
      </c>
      <c r="F18" s="13" t="s">
        <v>48</v>
      </c>
      <c r="G18" s="14" t="s">
        <v>49</v>
      </c>
      <c r="H18" s="13">
        <v>9</v>
      </c>
      <c r="I18" s="13">
        <v>6</v>
      </c>
      <c r="J18" s="13">
        <v>6</v>
      </c>
      <c r="K18" s="13">
        <v>3</v>
      </c>
      <c r="L18" s="13"/>
    </row>
    <row r="19" customFormat="1" ht="35" customHeight="1" spans="1:12">
      <c r="A19" s="12">
        <v>13</v>
      </c>
      <c r="B19" s="13" t="s">
        <v>15</v>
      </c>
      <c r="C19" s="13" t="s">
        <v>35</v>
      </c>
      <c r="D19" s="13" t="s">
        <v>35</v>
      </c>
      <c r="E19" s="13" t="s">
        <v>26</v>
      </c>
      <c r="F19" s="13" t="s">
        <v>50</v>
      </c>
      <c r="G19" s="14" t="s">
        <v>51</v>
      </c>
      <c r="H19" s="13">
        <v>27</v>
      </c>
      <c r="I19" s="13">
        <v>18</v>
      </c>
      <c r="J19" s="13">
        <v>18</v>
      </c>
      <c r="K19" s="13">
        <v>9</v>
      </c>
      <c r="L19" s="13"/>
    </row>
    <row r="20" customFormat="1" ht="35" customHeight="1" spans="1:12">
      <c r="A20" s="12">
        <v>14</v>
      </c>
      <c r="B20" s="13" t="s">
        <v>15</v>
      </c>
      <c r="C20" s="13" t="s">
        <v>35</v>
      </c>
      <c r="D20" s="13" t="s">
        <v>35</v>
      </c>
      <c r="E20" s="13" t="s">
        <v>26</v>
      </c>
      <c r="F20" s="13" t="s">
        <v>52</v>
      </c>
      <c r="G20" s="13" t="s">
        <v>53</v>
      </c>
      <c r="H20" s="13">
        <v>19.5</v>
      </c>
      <c r="I20" s="13">
        <v>13</v>
      </c>
      <c r="J20" s="13">
        <v>13</v>
      </c>
      <c r="K20" s="13">
        <v>6.5</v>
      </c>
      <c r="L20" s="13"/>
    </row>
    <row r="21" customFormat="1" ht="52" customHeight="1" spans="1:12">
      <c r="A21" s="12">
        <v>15</v>
      </c>
      <c r="B21" s="12" t="s">
        <v>54</v>
      </c>
      <c r="C21" s="12" t="s">
        <v>54</v>
      </c>
      <c r="D21" s="12" t="s">
        <v>55</v>
      </c>
      <c r="E21" s="12" t="s">
        <v>17</v>
      </c>
      <c r="F21" s="12" t="s">
        <v>56</v>
      </c>
      <c r="G21" s="12" t="s">
        <v>57</v>
      </c>
      <c r="H21" s="12">
        <v>30</v>
      </c>
      <c r="I21" s="12">
        <v>20</v>
      </c>
      <c r="J21" s="12">
        <v>20</v>
      </c>
      <c r="K21" s="12">
        <v>10</v>
      </c>
      <c r="L21" s="12"/>
    </row>
    <row r="22" customFormat="1" ht="35" customHeight="1" spans="1:12">
      <c r="A22" s="12">
        <v>16</v>
      </c>
      <c r="B22" s="12" t="s">
        <v>54</v>
      </c>
      <c r="C22" s="12" t="s">
        <v>54</v>
      </c>
      <c r="D22" s="12" t="s">
        <v>58</v>
      </c>
      <c r="E22" s="12" t="s">
        <v>17</v>
      </c>
      <c r="F22" s="12" t="s">
        <v>59</v>
      </c>
      <c r="G22" s="12" t="s">
        <v>60</v>
      </c>
      <c r="H22" s="12">
        <v>30</v>
      </c>
      <c r="I22" s="12">
        <v>20</v>
      </c>
      <c r="J22" s="12">
        <v>20</v>
      </c>
      <c r="K22" s="12">
        <v>10</v>
      </c>
      <c r="L22" s="12"/>
    </row>
    <row r="23" customFormat="1" ht="35" customHeight="1" spans="1:12">
      <c r="A23" s="12">
        <v>17</v>
      </c>
      <c r="B23" s="12" t="s">
        <v>54</v>
      </c>
      <c r="C23" s="12" t="s">
        <v>54</v>
      </c>
      <c r="D23" s="12" t="s">
        <v>61</v>
      </c>
      <c r="E23" s="16" t="s">
        <v>17</v>
      </c>
      <c r="F23" s="16" t="s">
        <v>62</v>
      </c>
      <c r="G23" s="12" t="s">
        <v>63</v>
      </c>
      <c r="H23" s="12">
        <v>30</v>
      </c>
      <c r="I23" s="12">
        <v>20</v>
      </c>
      <c r="J23" s="12">
        <v>20</v>
      </c>
      <c r="K23" s="12">
        <v>10</v>
      </c>
      <c r="L23" s="12"/>
    </row>
    <row r="24" customFormat="1" ht="51" customHeight="1" spans="1:12">
      <c r="A24" s="12">
        <v>18</v>
      </c>
      <c r="B24" s="12" t="s">
        <v>54</v>
      </c>
      <c r="C24" s="12" t="s">
        <v>54</v>
      </c>
      <c r="D24" s="12" t="s">
        <v>64</v>
      </c>
      <c r="E24" s="16" t="s">
        <v>17</v>
      </c>
      <c r="F24" s="16" t="s">
        <v>65</v>
      </c>
      <c r="G24" s="12" t="s">
        <v>66</v>
      </c>
      <c r="H24" s="12">
        <v>45</v>
      </c>
      <c r="I24" s="12">
        <v>30</v>
      </c>
      <c r="J24" s="12">
        <v>30</v>
      </c>
      <c r="K24" s="12">
        <v>15</v>
      </c>
      <c r="L24" s="12"/>
    </row>
    <row r="25" customFormat="1" ht="35" customHeight="1" spans="1:12">
      <c r="A25" s="12">
        <v>19</v>
      </c>
      <c r="B25" s="12" t="s">
        <v>54</v>
      </c>
      <c r="C25" s="12" t="s">
        <v>54</v>
      </c>
      <c r="D25" s="12" t="s">
        <v>67</v>
      </c>
      <c r="E25" s="16" t="s">
        <v>20</v>
      </c>
      <c r="F25" s="16" t="s">
        <v>68</v>
      </c>
      <c r="G25" s="12" t="s">
        <v>69</v>
      </c>
      <c r="H25" s="12">
        <v>30</v>
      </c>
      <c r="I25" s="12">
        <v>20</v>
      </c>
      <c r="J25" s="12">
        <v>20</v>
      </c>
      <c r="K25" s="12">
        <v>10</v>
      </c>
      <c r="L25" s="12"/>
    </row>
    <row r="26" customFormat="1" ht="52" customHeight="1" spans="1:12">
      <c r="A26" s="12">
        <v>20</v>
      </c>
      <c r="B26" s="12" t="s">
        <v>54</v>
      </c>
      <c r="C26" s="12" t="s">
        <v>54</v>
      </c>
      <c r="D26" s="12" t="s">
        <v>67</v>
      </c>
      <c r="E26" s="16" t="s">
        <v>70</v>
      </c>
      <c r="F26" s="16" t="s">
        <v>71</v>
      </c>
      <c r="G26" s="12" t="s">
        <v>72</v>
      </c>
      <c r="H26" s="12">
        <v>36</v>
      </c>
      <c r="I26" s="12">
        <v>24</v>
      </c>
      <c r="J26" s="12">
        <v>24</v>
      </c>
      <c r="K26" s="12">
        <v>12</v>
      </c>
      <c r="L26" s="12"/>
    </row>
    <row r="27" customFormat="1" ht="35" customHeight="1" spans="1:12">
      <c r="A27" s="12">
        <v>21</v>
      </c>
      <c r="B27" s="12" t="s">
        <v>54</v>
      </c>
      <c r="C27" s="12" t="s">
        <v>54</v>
      </c>
      <c r="D27" s="12" t="s">
        <v>73</v>
      </c>
      <c r="E27" s="12" t="s">
        <v>17</v>
      </c>
      <c r="F27" s="12" t="s">
        <v>74</v>
      </c>
      <c r="G27" s="12" t="s">
        <v>75</v>
      </c>
      <c r="H27" s="12">
        <v>45</v>
      </c>
      <c r="I27" s="12">
        <v>30</v>
      </c>
      <c r="J27" s="12">
        <v>30</v>
      </c>
      <c r="K27" s="12">
        <v>15</v>
      </c>
      <c r="L27" s="12"/>
    </row>
    <row r="28" customFormat="1" ht="35" customHeight="1" spans="1:12">
      <c r="A28" s="12">
        <v>22</v>
      </c>
      <c r="B28" s="12" t="s">
        <v>54</v>
      </c>
      <c r="C28" s="12" t="s">
        <v>54</v>
      </c>
      <c r="D28" s="12" t="s">
        <v>76</v>
      </c>
      <c r="E28" s="12" t="s">
        <v>17</v>
      </c>
      <c r="F28" s="12" t="s">
        <v>77</v>
      </c>
      <c r="G28" s="12" t="s">
        <v>78</v>
      </c>
      <c r="H28" s="12">
        <v>24</v>
      </c>
      <c r="I28" s="12">
        <v>16</v>
      </c>
      <c r="J28" s="12">
        <v>16</v>
      </c>
      <c r="K28" s="12">
        <v>8</v>
      </c>
      <c r="L28" s="12"/>
    </row>
    <row r="29" customFormat="1" ht="41" customHeight="1" spans="1:12">
      <c r="A29" s="12">
        <v>23</v>
      </c>
      <c r="B29" s="12" t="s">
        <v>54</v>
      </c>
      <c r="C29" s="12" t="s">
        <v>54</v>
      </c>
      <c r="D29" s="12" t="s">
        <v>61</v>
      </c>
      <c r="E29" s="12" t="s">
        <v>23</v>
      </c>
      <c r="F29" s="12" t="s">
        <v>79</v>
      </c>
      <c r="G29" s="12" t="s">
        <v>80</v>
      </c>
      <c r="H29" s="12">
        <v>30</v>
      </c>
      <c r="I29" s="12">
        <v>20</v>
      </c>
      <c r="J29" s="12">
        <v>20</v>
      </c>
      <c r="K29" s="12">
        <v>10</v>
      </c>
      <c r="L29" s="12"/>
    </row>
    <row r="30" customFormat="1" ht="35" customHeight="1" spans="1:12">
      <c r="A30" s="12">
        <v>24</v>
      </c>
      <c r="B30" s="12" t="s">
        <v>54</v>
      </c>
      <c r="C30" s="12" t="s">
        <v>81</v>
      </c>
      <c r="D30" s="12" t="s">
        <v>82</v>
      </c>
      <c r="E30" s="12" t="s">
        <v>17</v>
      </c>
      <c r="F30" s="12" t="s">
        <v>83</v>
      </c>
      <c r="G30" s="12" t="s">
        <v>84</v>
      </c>
      <c r="H30" s="12">
        <v>15</v>
      </c>
      <c r="I30" s="12">
        <v>10</v>
      </c>
      <c r="J30" s="12">
        <v>10</v>
      </c>
      <c r="K30" s="12">
        <v>5</v>
      </c>
      <c r="L30" s="12"/>
    </row>
    <row r="31" customFormat="1" ht="35" customHeight="1" spans="1:12">
      <c r="A31" s="12">
        <v>25</v>
      </c>
      <c r="B31" s="12" t="s">
        <v>54</v>
      </c>
      <c r="C31" s="12" t="s">
        <v>81</v>
      </c>
      <c r="D31" s="12" t="s">
        <v>82</v>
      </c>
      <c r="E31" s="12" t="s">
        <v>20</v>
      </c>
      <c r="F31" s="12" t="s">
        <v>85</v>
      </c>
      <c r="G31" s="12" t="s">
        <v>86</v>
      </c>
      <c r="H31" s="12">
        <v>15</v>
      </c>
      <c r="I31" s="12">
        <v>10</v>
      </c>
      <c r="J31" s="12">
        <v>10</v>
      </c>
      <c r="K31" s="12">
        <v>5</v>
      </c>
      <c r="L31" s="12"/>
    </row>
    <row r="32" customFormat="1" ht="35" customHeight="1" spans="1:12">
      <c r="A32" s="12">
        <v>26</v>
      </c>
      <c r="B32" s="12" t="s">
        <v>54</v>
      </c>
      <c r="C32" s="12" t="s">
        <v>81</v>
      </c>
      <c r="D32" s="12" t="s">
        <v>87</v>
      </c>
      <c r="E32" s="12" t="s">
        <v>17</v>
      </c>
      <c r="F32" s="12" t="s">
        <v>88</v>
      </c>
      <c r="G32" s="12" t="s">
        <v>89</v>
      </c>
      <c r="H32" s="12">
        <v>15</v>
      </c>
      <c r="I32" s="12">
        <v>10</v>
      </c>
      <c r="J32" s="12">
        <v>10</v>
      </c>
      <c r="K32" s="12">
        <v>5</v>
      </c>
      <c r="L32" s="12"/>
    </row>
    <row r="33" customFormat="1" ht="35" customHeight="1" spans="1:12">
      <c r="A33" s="12">
        <v>27</v>
      </c>
      <c r="B33" s="12" t="s">
        <v>54</v>
      </c>
      <c r="C33" s="12" t="s">
        <v>81</v>
      </c>
      <c r="D33" s="12" t="s">
        <v>87</v>
      </c>
      <c r="E33" s="12" t="s">
        <v>20</v>
      </c>
      <c r="F33" s="12" t="s">
        <v>90</v>
      </c>
      <c r="G33" s="12" t="s">
        <v>91</v>
      </c>
      <c r="H33" s="12">
        <v>15</v>
      </c>
      <c r="I33" s="12">
        <v>10</v>
      </c>
      <c r="J33" s="12">
        <v>10</v>
      </c>
      <c r="K33" s="12">
        <v>5</v>
      </c>
      <c r="L33" s="12"/>
    </row>
    <row r="34" customFormat="1" ht="35" customHeight="1" spans="1:12">
      <c r="A34" s="12">
        <v>28</v>
      </c>
      <c r="B34" s="12" t="s">
        <v>54</v>
      </c>
      <c r="C34" s="12" t="s">
        <v>81</v>
      </c>
      <c r="D34" s="12" t="s">
        <v>92</v>
      </c>
      <c r="E34" s="12" t="s">
        <v>17</v>
      </c>
      <c r="F34" s="12" t="s">
        <v>93</v>
      </c>
      <c r="G34" s="12" t="s">
        <v>94</v>
      </c>
      <c r="H34" s="12">
        <v>15</v>
      </c>
      <c r="I34" s="12">
        <v>10</v>
      </c>
      <c r="J34" s="12">
        <v>10</v>
      </c>
      <c r="K34" s="12">
        <v>5</v>
      </c>
      <c r="L34" s="12"/>
    </row>
    <row r="35" customFormat="1" ht="35" customHeight="1" spans="1:12">
      <c r="A35" s="12">
        <v>29</v>
      </c>
      <c r="B35" s="12" t="s">
        <v>54</v>
      </c>
      <c r="C35" s="12" t="s">
        <v>81</v>
      </c>
      <c r="D35" s="12" t="s">
        <v>95</v>
      </c>
      <c r="E35" s="12" t="s">
        <v>17</v>
      </c>
      <c r="F35" s="12" t="s">
        <v>96</v>
      </c>
      <c r="G35" s="12" t="s">
        <v>97</v>
      </c>
      <c r="H35" s="12">
        <v>15</v>
      </c>
      <c r="I35" s="12">
        <v>10</v>
      </c>
      <c r="J35" s="12">
        <v>10</v>
      </c>
      <c r="K35" s="12">
        <v>5</v>
      </c>
      <c r="L35" s="12"/>
    </row>
    <row r="36" customFormat="1" ht="35" customHeight="1" spans="1:12">
      <c r="A36" s="12">
        <v>30</v>
      </c>
      <c r="B36" s="12" t="s">
        <v>54</v>
      </c>
      <c r="C36" s="12" t="s">
        <v>81</v>
      </c>
      <c r="D36" s="12" t="s">
        <v>95</v>
      </c>
      <c r="E36" s="12" t="s">
        <v>20</v>
      </c>
      <c r="F36" s="12" t="s">
        <v>98</v>
      </c>
      <c r="G36" s="12" t="s">
        <v>86</v>
      </c>
      <c r="H36" s="12">
        <v>15</v>
      </c>
      <c r="I36" s="12">
        <v>10</v>
      </c>
      <c r="J36" s="12">
        <v>10</v>
      </c>
      <c r="K36" s="12">
        <v>5</v>
      </c>
      <c r="L36" s="12"/>
    </row>
    <row r="37" customFormat="1" ht="35" customHeight="1" spans="1:12">
      <c r="A37" s="12">
        <v>31</v>
      </c>
      <c r="B37" s="12" t="s">
        <v>54</v>
      </c>
      <c r="C37" s="12" t="s">
        <v>81</v>
      </c>
      <c r="D37" s="12" t="s">
        <v>99</v>
      </c>
      <c r="E37" s="12" t="s">
        <v>17</v>
      </c>
      <c r="F37" s="12" t="s">
        <v>100</v>
      </c>
      <c r="G37" s="12" t="s">
        <v>101</v>
      </c>
      <c r="H37" s="12">
        <v>15</v>
      </c>
      <c r="I37" s="12">
        <v>10</v>
      </c>
      <c r="J37" s="12">
        <v>10</v>
      </c>
      <c r="K37" s="12">
        <v>5</v>
      </c>
      <c r="L37" s="12"/>
    </row>
    <row r="38" customFormat="1" ht="35" customHeight="1" spans="1:12">
      <c r="A38" s="12">
        <v>32</v>
      </c>
      <c r="B38" s="12" t="s">
        <v>54</v>
      </c>
      <c r="C38" s="12" t="s">
        <v>81</v>
      </c>
      <c r="D38" s="12" t="s">
        <v>99</v>
      </c>
      <c r="E38" s="12" t="s">
        <v>20</v>
      </c>
      <c r="F38" s="12" t="s">
        <v>102</v>
      </c>
      <c r="G38" s="12" t="s">
        <v>103</v>
      </c>
      <c r="H38" s="12">
        <v>15</v>
      </c>
      <c r="I38" s="12">
        <v>10</v>
      </c>
      <c r="J38" s="12">
        <v>10</v>
      </c>
      <c r="K38" s="12">
        <v>5</v>
      </c>
      <c r="L38" s="12"/>
    </row>
    <row r="39" customFormat="1" ht="35" customHeight="1" spans="1:12">
      <c r="A39" s="12">
        <v>33</v>
      </c>
      <c r="B39" s="12" t="s">
        <v>54</v>
      </c>
      <c r="C39" s="12" t="s">
        <v>81</v>
      </c>
      <c r="D39" s="12" t="s">
        <v>104</v>
      </c>
      <c r="E39" s="12" t="s">
        <v>17</v>
      </c>
      <c r="F39" s="12" t="s">
        <v>105</v>
      </c>
      <c r="G39" s="12" t="s">
        <v>106</v>
      </c>
      <c r="H39" s="12">
        <v>15</v>
      </c>
      <c r="I39" s="12">
        <v>10</v>
      </c>
      <c r="J39" s="12">
        <v>10</v>
      </c>
      <c r="K39" s="12">
        <v>5</v>
      </c>
      <c r="L39" s="12"/>
    </row>
    <row r="40" customFormat="1" ht="35" customHeight="1" spans="1:12">
      <c r="A40" s="12">
        <v>34</v>
      </c>
      <c r="B40" s="12" t="s">
        <v>54</v>
      </c>
      <c r="C40" s="12" t="s">
        <v>81</v>
      </c>
      <c r="D40" s="12" t="s">
        <v>104</v>
      </c>
      <c r="E40" s="12" t="s">
        <v>20</v>
      </c>
      <c r="F40" s="12" t="s">
        <v>107</v>
      </c>
      <c r="G40" s="12" t="s">
        <v>108</v>
      </c>
      <c r="H40" s="12">
        <v>15</v>
      </c>
      <c r="I40" s="12">
        <v>10</v>
      </c>
      <c r="J40" s="12">
        <v>10</v>
      </c>
      <c r="K40" s="12">
        <v>5</v>
      </c>
      <c r="L40" s="12"/>
    </row>
    <row r="41" customFormat="1" ht="35" customHeight="1" spans="1:12">
      <c r="A41" s="12">
        <v>35</v>
      </c>
      <c r="B41" s="12" t="s">
        <v>54</v>
      </c>
      <c r="C41" s="12" t="s">
        <v>81</v>
      </c>
      <c r="D41" s="12" t="s">
        <v>109</v>
      </c>
      <c r="E41" s="12" t="s">
        <v>17</v>
      </c>
      <c r="F41" s="12" t="s">
        <v>110</v>
      </c>
      <c r="G41" s="12" t="s">
        <v>111</v>
      </c>
      <c r="H41" s="12">
        <v>15</v>
      </c>
      <c r="I41" s="12">
        <v>10</v>
      </c>
      <c r="J41" s="12">
        <v>10</v>
      </c>
      <c r="K41" s="12">
        <v>5</v>
      </c>
      <c r="L41" s="12"/>
    </row>
    <row r="42" customFormat="1" ht="35" customHeight="1" spans="1:12">
      <c r="A42" s="12">
        <v>36</v>
      </c>
      <c r="B42" s="12" t="s">
        <v>54</v>
      </c>
      <c r="C42" s="12" t="s">
        <v>81</v>
      </c>
      <c r="D42" s="12" t="s">
        <v>109</v>
      </c>
      <c r="E42" s="12" t="s">
        <v>20</v>
      </c>
      <c r="F42" s="12" t="s">
        <v>112</v>
      </c>
      <c r="G42" s="12" t="s">
        <v>113</v>
      </c>
      <c r="H42" s="12">
        <v>15</v>
      </c>
      <c r="I42" s="12">
        <v>10</v>
      </c>
      <c r="J42" s="12">
        <v>10</v>
      </c>
      <c r="K42" s="12">
        <v>5</v>
      </c>
      <c r="L42" s="12"/>
    </row>
    <row r="43" customFormat="1" ht="35" customHeight="1" spans="1:12">
      <c r="A43" s="12">
        <v>37</v>
      </c>
      <c r="B43" s="12" t="s">
        <v>54</v>
      </c>
      <c r="C43" s="12" t="s">
        <v>81</v>
      </c>
      <c r="D43" s="12" t="s">
        <v>114</v>
      </c>
      <c r="E43" s="12" t="s">
        <v>17</v>
      </c>
      <c r="F43" s="12" t="s">
        <v>115</v>
      </c>
      <c r="G43" s="12" t="s">
        <v>116</v>
      </c>
      <c r="H43" s="12">
        <v>15</v>
      </c>
      <c r="I43" s="12">
        <v>10</v>
      </c>
      <c r="J43" s="12">
        <v>10</v>
      </c>
      <c r="K43" s="12">
        <v>5</v>
      </c>
      <c r="L43" s="12"/>
    </row>
    <row r="44" customFormat="1" ht="35" customHeight="1" spans="1:12">
      <c r="A44" s="12">
        <v>38</v>
      </c>
      <c r="B44" s="12" t="s">
        <v>54</v>
      </c>
      <c r="C44" s="12" t="s">
        <v>81</v>
      </c>
      <c r="D44" s="12" t="s">
        <v>114</v>
      </c>
      <c r="E44" s="12" t="s">
        <v>20</v>
      </c>
      <c r="F44" s="12" t="s">
        <v>117</v>
      </c>
      <c r="G44" s="12" t="s">
        <v>118</v>
      </c>
      <c r="H44" s="12">
        <v>15</v>
      </c>
      <c r="I44" s="12">
        <v>10</v>
      </c>
      <c r="J44" s="12">
        <v>10</v>
      </c>
      <c r="K44" s="12">
        <v>5</v>
      </c>
      <c r="L44" s="12"/>
    </row>
    <row r="45" customFormat="1" ht="35" customHeight="1" spans="1:12">
      <c r="A45" s="12">
        <v>39</v>
      </c>
      <c r="B45" s="12" t="s">
        <v>54</v>
      </c>
      <c r="C45" s="12" t="s">
        <v>81</v>
      </c>
      <c r="D45" s="12" t="s">
        <v>119</v>
      </c>
      <c r="E45" s="12" t="s">
        <v>17</v>
      </c>
      <c r="F45" s="12" t="s">
        <v>120</v>
      </c>
      <c r="G45" s="12" t="s">
        <v>121</v>
      </c>
      <c r="H45" s="12">
        <v>15</v>
      </c>
      <c r="I45" s="12">
        <v>10</v>
      </c>
      <c r="J45" s="12">
        <v>10</v>
      </c>
      <c r="K45" s="12">
        <v>5</v>
      </c>
      <c r="L45" s="12"/>
    </row>
    <row r="46" customFormat="1" ht="35" customHeight="1" spans="1:12">
      <c r="A46" s="12">
        <v>40</v>
      </c>
      <c r="B46" s="12" t="s">
        <v>54</v>
      </c>
      <c r="C46" s="12" t="s">
        <v>81</v>
      </c>
      <c r="D46" s="12" t="s">
        <v>119</v>
      </c>
      <c r="E46" s="12" t="s">
        <v>20</v>
      </c>
      <c r="F46" s="12" t="s">
        <v>122</v>
      </c>
      <c r="G46" s="12" t="s">
        <v>123</v>
      </c>
      <c r="H46" s="12">
        <v>15</v>
      </c>
      <c r="I46" s="12">
        <v>10</v>
      </c>
      <c r="J46" s="12">
        <v>10</v>
      </c>
      <c r="K46" s="12">
        <v>5</v>
      </c>
      <c r="L46" s="12"/>
    </row>
    <row r="47" customFormat="1" ht="35" customHeight="1" spans="1:12">
      <c r="A47" s="12">
        <v>41</v>
      </c>
      <c r="B47" s="12" t="s">
        <v>54</v>
      </c>
      <c r="C47" s="12" t="s">
        <v>81</v>
      </c>
      <c r="D47" s="12" t="s">
        <v>124</v>
      </c>
      <c r="E47" s="12" t="s">
        <v>17</v>
      </c>
      <c r="F47" s="12" t="s">
        <v>125</v>
      </c>
      <c r="G47" s="12" t="s">
        <v>126</v>
      </c>
      <c r="H47" s="12">
        <v>15</v>
      </c>
      <c r="I47" s="12">
        <v>10</v>
      </c>
      <c r="J47" s="12">
        <v>10</v>
      </c>
      <c r="K47" s="12">
        <v>5</v>
      </c>
      <c r="L47" s="12"/>
    </row>
    <row r="48" customFormat="1" ht="35" customHeight="1" spans="1:12">
      <c r="A48" s="12">
        <v>42</v>
      </c>
      <c r="B48" s="12" t="s">
        <v>54</v>
      </c>
      <c r="C48" s="12" t="s">
        <v>81</v>
      </c>
      <c r="D48" s="12" t="s">
        <v>127</v>
      </c>
      <c r="E48" s="12" t="s">
        <v>20</v>
      </c>
      <c r="F48" s="12" t="s">
        <v>128</v>
      </c>
      <c r="G48" s="12" t="s">
        <v>129</v>
      </c>
      <c r="H48" s="12">
        <v>15</v>
      </c>
      <c r="I48" s="12">
        <v>10</v>
      </c>
      <c r="J48" s="12">
        <v>10</v>
      </c>
      <c r="K48" s="12">
        <v>5</v>
      </c>
      <c r="L48" s="12"/>
    </row>
    <row r="49" customFormat="1" ht="35" customHeight="1" spans="1:12">
      <c r="A49" s="12">
        <v>43</v>
      </c>
      <c r="B49" s="12" t="s">
        <v>54</v>
      </c>
      <c r="C49" s="12" t="s">
        <v>81</v>
      </c>
      <c r="D49" s="12" t="s">
        <v>82</v>
      </c>
      <c r="E49" s="12" t="s">
        <v>23</v>
      </c>
      <c r="F49" s="12" t="s">
        <v>130</v>
      </c>
      <c r="G49" s="12" t="s">
        <v>80</v>
      </c>
      <c r="H49" s="12">
        <v>15</v>
      </c>
      <c r="I49" s="12">
        <v>10</v>
      </c>
      <c r="J49" s="12">
        <v>10</v>
      </c>
      <c r="K49" s="12">
        <v>5</v>
      </c>
      <c r="L49" s="12"/>
    </row>
    <row r="50" customFormat="1" ht="35" customHeight="1" spans="1:12">
      <c r="A50" s="12">
        <v>44</v>
      </c>
      <c r="B50" s="17" t="s">
        <v>131</v>
      </c>
      <c r="C50" s="17" t="s">
        <v>132</v>
      </c>
      <c r="D50" s="17" t="s">
        <v>133</v>
      </c>
      <c r="E50" s="17" t="s">
        <v>17</v>
      </c>
      <c r="F50" s="17" t="s">
        <v>134</v>
      </c>
      <c r="G50" s="17" t="s">
        <v>135</v>
      </c>
      <c r="H50" s="17">
        <v>50</v>
      </c>
      <c r="I50" s="17">
        <f t="shared" ref="I50:I70" si="0">J50</f>
        <v>34</v>
      </c>
      <c r="J50" s="17">
        <v>34</v>
      </c>
      <c r="K50" s="17">
        <f t="shared" ref="K50:K70" si="1">H50-J50</f>
        <v>16</v>
      </c>
      <c r="L50" s="13"/>
    </row>
    <row r="51" customFormat="1" ht="35" customHeight="1" spans="1:12">
      <c r="A51" s="12">
        <v>45</v>
      </c>
      <c r="B51" s="17" t="s">
        <v>131</v>
      </c>
      <c r="C51" s="17" t="s">
        <v>132</v>
      </c>
      <c r="D51" s="17" t="s">
        <v>133</v>
      </c>
      <c r="E51" s="17" t="s">
        <v>20</v>
      </c>
      <c r="F51" s="17" t="s">
        <v>136</v>
      </c>
      <c r="G51" s="17" t="s">
        <v>137</v>
      </c>
      <c r="H51" s="17">
        <v>10</v>
      </c>
      <c r="I51" s="17">
        <f t="shared" si="0"/>
        <v>7</v>
      </c>
      <c r="J51" s="17">
        <v>7</v>
      </c>
      <c r="K51" s="17">
        <f t="shared" si="1"/>
        <v>3</v>
      </c>
      <c r="L51" s="13"/>
    </row>
    <row r="52" customFormat="1" ht="35" customHeight="1" spans="1:12">
      <c r="A52" s="12">
        <v>46</v>
      </c>
      <c r="B52" s="17" t="s">
        <v>131</v>
      </c>
      <c r="C52" s="17" t="s">
        <v>132</v>
      </c>
      <c r="D52" s="17" t="s">
        <v>133</v>
      </c>
      <c r="E52" s="17" t="s">
        <v>26</v>
      </c>
      <c r="F52" s="17" t="s">
        <v>138</v>
      </c>
      <c r="G52" s="18" t="s">
        <v>139</v>
      </c>
      <c r="H52" s="17">
        <v>14</v>
      </c>
      <c r="I52" s="17">
        <f t="shared" si="0"/>
        <v>9</v>
      </c>
      <c r="J52" s="17">
        <v>9</v>
      </c>
      <c r="K52" s="17">
        <f t="shared" si="1"/>
        <v>5</v>
      </c>
      <c r="L52" s="13"/>
    </row>
    <row r="53" customFormat="1" ht="35" customHeight="1" spans="1:12">
      <c r="A53" s="12">
        <v>47</v>
      </c>
      <c r="B53" s="17" t="s">
        <v>131</v>
      </c>
      <c r="C53" s="17" t="s">
        <v>132</v>
      </c>
      <c r="D53" s="17" t="s">
        <v>133</v>
      </c>
      <c r="E53" s="17" t="s">
        <v>140</v>
      </c>
      <c r="F53" s="17" t="s">
        <v>141</v>
      </c>
      <c r="G53" s="17" t="s">
        <v>142</v>
      </c>
      <c r="H53" s="17">
        <v>68</v>
      </c>
      <c r="I53" s="17">
        <f t="shared" si="0"/>
        <v>45</v>
      </c>
      <c r="J53" s="17">
        <v>45</v>
      </c>
      <c r="K53" s="17">
        <f t="shared" si="1"/>
        <v>23</v>
      </c>
      <c r="L53" s="13"/>
    </row>
    <row r="54" customFormat="1" ht="37" customHeight="1" spans="1:12">
      <c r="A54" s="12">
        <v>48</v>
      </c>
      <c r="B54" s="17" t="s">
        <v>131</v>
      </c>
      <c r="C54" s="17" t="s">
        <v>132</v>
      </c>
      <c r="D54" s="17" t="s">
        <v>133</v>
      </c>
      <c r="E54" s="17" t="s">
        <v>23</v>
      </c>
      <c r="F54" s="17" t="s">
        <v>143</v>
      </c>
      <c r="G54" s="18" t="s">
        <v>144</v>
      </c>
      <c r="H54" s="17">
        <v>8</v>
      </c>
      <c r="I54" s="17">
        <f t="shared" si="0"/>
        <v>5</v>
      </c>
      <c r="J54" s="17">
        <v>5</v>
      </c>
      <c r="K54" s="17">
        <f t="shared" si="1"/>
        <v>3</v>
      </c>
      <c r="L54" s="13"/>
    </row>
    <row r="55" customFormat="1" ht="43" customHeight="1" spans="1:12">
      <c r="A55" s="12">
        <v>49</v>
      </c>
      <c r="B55" s="17" t="s">
        <v>131</v>
      </c>
      <c r="C55" s="17" t="s">
        <v>145</v>
      </c>
      <c r="D55" s="17" t="s">
        <v>146</v>
      </c>
      <c r="E55" s="17" t="s">
        <v>17</v>
      </c>
      <c r="F55" s="17" t="s">
        <v>147</v>
      </c>
      <c r="G55" s="17" t="s">
        <v>148</v>
      </c>
      <c r="H55" s="17">
        <v>38</v>
      </c>
      <c r="I55" s="17">
        <f t="shared" si="0"/>
        <v>24</v>
      </c>
      <c r="J55" s="17">
        <v>24</v>
      </c>
      <c r="K55" s="17">
        <f t="shared" si="1"/>
        <v>14</v>
      </c>
      <c r="L55" s="13"/>
    </row>
    <row r="56" customFormat="1" ht="35" customHeight="1" spans="1:12">
      <c r="A56" s="12">
        <v>50</v>
      </c>
      <c r="B56" s="17" t="s">
        <v>131</v>
      </c>
      <c r="C56" s="17" t="s">
        <v>145</v>
      </c>
      <c r="D56" s="17" t="s">
        <v>146</v>
      </c>
      <c r="E56" s="17" t="s">
        <v>26</v>
      </c>
      <c r="F56" s="17" t="s">
        <v>149</v>
      </c>
      <c r="G56" s="19" t="s">
        <v>150</v>
      </c>
      <c r="H56" s="17">
        <v>35</v>
      </c>
      <c r="I56" s="17">
        <f t="shared" si="0"/>
        <v>22</v>
      </c>
      <c r="J56" s="17">
        <v>22</v>
      </c>
      <c r="K56" s="17">
        <f t="shared" si="1"/>
        <v>13</v>
      </c>
      <c r="L56" s="13"/>
    </row>
    <row r="57" customFormat="1" ht="35" customHeight="1" spans="1:12">
      <c r="A57" s="12">
        <v>51</v>
      </c>
      <c r="B57" s="17" t="s">
        <v>131</v>
      </c>
      <c r="C57" s="17" t="s">
        <v>145</v>
      </c>
      <c r="D57" s="17" t="s">
        <v>146</v>
      </c>
      <c r="E57" s="17" t="s">
        <v>20</v>
      </c>
      <c r="F57" s="17" t="s">
        <v>151</v>
      </c>
      <c r="G57" s="17" t="s">
        <v>152</v>
      </c>
      <c r="H57" s="17">
        <v>52.5</v>
      </c>
      <c r="I57" s="17">
        <f t="shared" si="0"/>
        <v>32</v>
      </c>
      <c r="J57" s="17">
        <v>32</v>
      </c>
      <c r="K57" s="17">
        <f t="shared" si="1"/>
        <v>20.5</v>
      </c>
      <c r="L57" s="13"/>
    </row>
    <row r="58" customFormat="1" ht="35" customHeight="1" spans="1:12">
      <c r="A58" s="12">
        <v>52</v>
      </c>
      <c r="B58" s="17" t="s">
        <v>131</v>
      </c>
      <c r="C58" s="17" t="s">
        <v>145</v>
      </c>
      <c r="D58" s="17" t="s">
        <v>146</v>
      </c>
      <c r="E58" s="17" t="s">
        <v>140</v>
      </c>
      <c r="F58" s="17" t="s">
        <v>153</v>
      </c>
      <c r="G58" s="17" t="s">
        <v>154</v>
      </c>
      <c r="H58" s="17">
        <v>30</v>
      </c>
      <c r="I58" s="17">
        <f t="shared" si="0"/>
        <v>19</v>
      </c>
      <c r="J58" s="17">
        <v>19</v>
      </c>
      <c r="K58" s="17">
        <f t="shared" si="1"/>
        <v>11</v>
      </c>
      <c r="L58" s="13"/>
    </row>
    <row r="59" customFormat="1" ht="39" customHeight="1" spans="1:12">
      <c r="A59" s="12">
        <v>53</v>
      </c>
      <c r="B59" s="17" t="s">
        <v>131</v>
      </c>
      <c r="C59" s="17" t="s">
        <v>145</v>
      </c>
      <c r="D59" s="17" t="s">
        <v>146</v>
      </c>
      <c r="E59" s="17" t="s">
        <v>23</v>
      </c>
      <c r="F59" s="17" t="s">
        <v>155</v>
      </c>
      <c r="G59" s="17" t="s">
        <v>156</v>
      </c>
      <c r="H59" s="17">
        <v>5</v>
      </c>
      <c r="I59" s="17">
        <f t="shared" si="0"/>
        <v>3</v>
      </c>
      <c r="J59" s="17">
        <v>3</v>
      </c>
      <c r="K59" s="17">
        <f t="shared" si="1"/>
        <v>2</v>
      </c>
      <c r="L59" s="13"/>
    </row>
    <row r="60" customFormat="1" ht="52" customHeight="1" spans="1:12">
      <c r="A60" s="12">
        <v>54</v>
      </c>
      <c r="B60" s="17" t="s">
        <v>131</v>
      </c>
      <c r="C60" s="17" t="s">
        <v>157</v>
      </c>
      <c r="D60" s="17" t="s">
        <v>158</v>
      </c>
      <c r="E60" s="17" t="s">
        <v>17</v>
      </c>
      <c r="F60" s="17" t="s">
        <v>159</v>
      </c>
      <c r="G60" s="17" t="s">
        <v>160</v>
      </c>
      <c r="H60" s="17">
        <v>45</v>
      </c>
      <c r="I60" s="17">
        <f t="shared" si="0"/>
        <v>30</v>
      </c>
      <c r="J60" s="17">
        <v>30</v>
      </c>
      <c r="K60" s="17">
        <f t="shared" si="1"/>
        <v>15</v>
      </c>
      <c r="L60" s="13"/>
    </row>
    <row r="61" customFormat="1" ht="35" customHeight="1" spans="1:12">
      <c r="A61" s="12">
        <v>55</v>
      </c>
      <c r="B61" s="17" t="s">
        <v>131</v>
      </c>
      <c r="C61" s="17" t="s">
        <v>157</v>
      </c>
      <c r="D61" s="17" t="s">
        <v>158</v>
      </c>
      <c r="E61" s="17" t="s">
        <v>20</v>
      </c>
      <c r="F61" s="17" t="s">
        <v>161</v>
      </c>
      <c r="G61" s="17" t="s">
        <v>162</v>
      </c>
      <c r="H61" s="17">
        <v>6</v>
      </c>
      <c r="I61" s="17">
        <f t="shared" si="0"/>
        <v>4</v>
      </c>
      <c r="J61" s="17">
        <v>4</v>
      </c>
      <c r="K61" s="17">
        <f t="shared" si="1"/>
        <v>2</v>
      </c>
      <c r="L61" s="13"/>
    </row>
    <row r="62" customFormat="1" ht="35" customHeight="1" spans="1:12">
      <c r="A62" s="12">
        <v>56</v>
      </c>
      <c r="B62" s="17" t="s">
        <v>131</v>
      </c>
      <c r="C62" s="17" t="s">
        <v>157</v>
      </c>
      <c r="D62" s="17" t="s">
        <v>158</v>
      </c>
      <c r="E62" s="17" t="s">
        <v>26</v>
      </c>
      <c r="F62" s="17" t="s">
        <v>163</v>
      </c>
      <c r="G62" s="18" t="s">
        <v>164</v>
      </c>
      <c r="H62" s="17">
        <v>30</v>
      </c>
      <c r="I62" s="17">
        <f t="shared" si="0"/>
        <v>20</v>
      </c>
      <c r="J62" s="17">
        <v>20</v>
      </c>
      <c r="K62" s="17">
        <f t="shared" si="1"/>
        <v>10</v>
      </c>
      <c r="L62" s="13"/>
    </row>
    <row r="63" customFormat="1" ht="35" customHeight="1" spans="1:12">
      <c r="A63" s="12">
        <v>57</v>
      </c>
      <c r="B63" s="17" t="s">
        <v>131</v>
      </c>
      <c r="C63" s="17" t="s">
        <v>157</v>
      </c>
      <c r="D63" s="17" t="s">
        <v>158</v>
      </c>
      <c r="E63" s="17" t="s">
        <v>140</v>
      </c>
      <c r="F63" s="17" t="s">
        <v>165</v>
      </c>
      <c r="G63" s="17" t="s">
        <v>166</v>
      </c>
      <c r="H63" s="17">
        <v>60</v>
      </c>
      <c r="I63" s="17">
        <f t="shared" si="0"/>
        <v>40</v>
      </c>
      <c r="J63" s="17">
        <v>40</v>
      </c>
      <c r="K63" s="17">
        <f t="shared" si="1"/>
        <v>20</v>
      </c>
      <c r="L63" s="13"/>
    </row>
    <row r="64" customFormat="1" ht="40" customHeight="1" spans="1:12">
      <c r="A64" s="12">
        <v>58</v>
      </c>
      <c r="B64" s="17" t="s">
        <v>131</v>
      </c>
      <c r="C64" s="17" t="s">
        <v>157</v>
      </c>
      <c r="D64" s="17" t="s">
        <v>158</v>
      </c>
      <c r="E64" s="17" t="s">
        <v>23</v>
      </c>
      <c r="F64" s="17" t="s">
        <v>167</v>
      </c>
      <c r="G64" s="17" t="s">
        <v>168</v>
      </c>
      <c r="H64" s="17">
        <v>9</v>
      </c>
      <c r="I64" s="17">
        <f t="shared" si="0"/>
        <v>6</v>
      </c>
      <c r="J64" s="17">
        <v>6</v>
      </c>
      <c r="K64" s="17">
        <f t="shared" si="1"/>
        <v>3</v>
      </c>
      <c r="L64" s="13"/>
    </row>
    <row r="65" customFormat="1" ht="51" customHeight="1" spans="1:12">
      <c r="A65" s="12">
        <v>59</v>
      </c>
      <c r="B65" s="17" t="s">
        <v>131</v>
      </c>
      <c r="C65" s="17" t="s">
        <v>169</v>
      </c>
      <c r="D65" s="17" t="s">
        <v>170</v>
      </c>
      <c r="E65" s="17" t="s">
        <v>17</v>
      </c>
      <c r="F65" s="17" t="s">
        <v>171</v>
      </c>
      <c r="G65" s="17" t="s">
        <v>172</v>
      </c>
      <c r="H65" s="17">
        <v>64</v>
      </c>
      <c r="I65" s="17">
        <f t="shared" si="0"/>
        <v>43</v>
      </c>
      <c r="J65" s="17">
        <v>43</v>
      </c>
      <c r="K65" s="17">
        <f t="shared" si="1"/>
        <v>21</v>
      </c>
      <c r="L65" s="13"/>
    </row>
    <row r="66" customFormat="1" ht="40" customHeight="1" spans="1:12">
      <c r="A66" s="12">
        <v>60</v>
      </c>
      <c r="B66" s="17" t="s">
        <v>131</v>
      </c>
      <c r="C66" s="17" t="s">
        <v>169</v>
      </c>
      <c r="D66" s="17" t="s">
        <v>170</v>
      </c>
      <c r="E66" s="17" t="s">
        <v>20</v>
      </c>
      <c r="F66" s="17" t="s">
        <v>173</v>
      </c>
      <c r="G66" s="17" t="s">
        <v>162</v>
      </c>
      <c r="H66" s="17">
        <v>7</v>
      </c>
      <c r="I66" s="17">
        <f t="shared" si="0"/>
        <v>5</v>
      </c>
      <c r="J66" s="17">
        <v>5</v>
      </c>
      <c r="K66" s="17">
        <f t="shared" si="1"/>
        <v>2</v>
      </c>
      <c r="L66" s="13"/>
    </row>
    <row r="67" customFormat="1" ht="35" customHeight="1" spans="1:12">
      <c r="A67" s="12">
        <v>61</v>
      </c>
      <c r="B67" s="17" t="s">
        <v>131</v>
      </c>
      <c r="C67" s="17" t="s">
        <v>169</v>
      </c>
      <c r="D67" s="17" t="s">
        <v>170</v>
      </c>
      <c r="E67" s="17" t="s">
        <v>26</v>
      </c>
      <c r="F67" s="17" t="s">
        <v>174</v>
      </c>
      <c r="G67" s="18" t="s">
        <v>175</v>
      </c>
      <c r="H67" s="17">
        <v>30</v>
      </c>
      <c r="I67" s="17">
        <f t="shared" si="0"/>
        <v>20</v>
      </c>
      <c r="J67" s="17">
        <f>100/150*H67</f>
        <v>20</v>
      </c>
      <c r="K67" s="17">
        <f t="shared" si="1"/>
        <v>10</v>
      </c>
      <c r="L67" s="13"/>
    </row>
    <row r="68" customFormat="1" ht="35" customHeight="1" spans="1:12">
      <c r="A68" s="12">
        <v>62</v>
      </c>
      <c r="B68" s="17" t="s">
        <v>131</v>
      </c>
      <c r="C68" s="17" t="s">
        <v>169</v>
      </c>
      <c r="D68" s="17" t="s">
        <v>170</v>
      </c>
      <c r="E68" s="17" t="s">
        <v>140</v>
      </c>
      <c r="F68" s="17" t="s">
        <v>176</v>
      </c>
      <c r="G68" s="17" t="s">
        <v>177</v>
      </c>
      <c r="H68" s="17">
        <v>31</v>
      </c>
      <c r="I68" s="17">
        <f t="shared" si="0"/>
        <v>20.5</v>
      </c>
      <c r="J68" s="17">
        <v>20.5</v>
      </c>
      <c r="K68" s="17">
        <f t="shared" si="1"/>
        <v>10.5</v>
      </c>
      <c r="L68" s="13"/>
    </row>
    <row r="69" customFormat="1" ht="35" customHeight="1" spans="1:12">
      <c r="A69" s="12">
        <v>63</v>
      </c>
      <c r="B69" s="17" t="s">
        <v>131</v>
      </c>
      <c r="C69" s="17" t="s">
        <v>169</v>
      </c>
      <c r="D69" s="17" t="s">
        <v>170</v>
      </c>
      <c r="E69" s="17" t="s">
        <v>140</v>
      </c>
      <c r="F69" s="17" t="s">
        <v>178</v>
      </c>
      <c r="G69" s="17" t="s">
        <v>179</v>
      </c>
      <c r="H69" s="17">
        <v>8</v>
      </c>
      <c r="I69" s="17">
        <f t="shared" si="0"/>
        <v>5</v>
      </c>
      <c r="J69" s="17">
        <v>5</v>
      </c>
      <c r="K69" s="17">
        <f t="shared" si="1"/>
        <v>3</v>
      </c>
      <c r="L69" s="13"/>
    </row>
    <row r="70" customFormat="1" ht="35" customHeight="1" spans="1:12">
      <c r="A70" s="12">
        <v>64</v>
      </c>
      <c r="B70" s="17" t="s">
        <v>131</v>
      </c>
      <c r="C70" s="17" t="s">
        <v>169</v>
      </c>
      <c r="D70" s="17" t="s">
        <v>170</v>
      </c>
      <c r="E70" s="17" t="s">
        <v>23</v>
      </c>
      <c r="F70" s="17" t="s">
        <v>180</v>
      </c>
      <c r="G70" s="17" t="s">
        <v>181</v>
      </c>
      <c r="H70" s="17">
        <v>10</v>
      </c>
      <c r="I70" s="17">
        <f t="shared" si="0"/>
        <v>6.5</v>
      </c>
      <c r="J70" s="17">
        <v>6.5</v>
      </c>
      <c r="K70" s="17">
        <f t="shared" si="1"/>
        <v>3.5</v>
      </c>
      <c r="L70" s="13"/>
    </row>
    <row r="71" customFormat="1" ht="35" customHeight="1" spans="1:12">
      <c r="A71" s="12">
        <v>65</v>
      </c>
      <c r="B71" s="20" t="s">
        <v>182</v>
      </c>
      <c r="C71" s="20" t="s">
        <v>183</v>
      </c>
      <c r="D71" s="20" t="s">
        <v>184</v>
      </c>
      <c r="E71" s="20" t="s">
        <v>17</v>
      </c>
      <c r="F71" s="20" t="s">
        <v>185</v>
      </c>
      <c r="G71" s="20" t="s">
        <v>186</v>
      </c>
      <c r="H71" s="12">
        <v>81</v>
      </c>
      <c r="I71" s="12">
        <v>54</v>
      </c>
      <c r="J71" s="12">
        <v>54</v>
      </c>
      <c r="K71" s="12">
        <v>27</v>
      </c>
      <c r="L71" s="12"/>
    </row>
    <row r="72" customFormat="1" ht="35" customHeight="1" spans="1:12">
      <c r="A72" s="12">
        <v>66</v>
      </c>
      <c r="B72" s="20" t="s">
        <v>182</v>
      </c>
      <c r="C72" s="20" t="s">
        <v>183</v>
      </c>
      <c r="D72" s="20" t="s">
        <v>184</v>
      </c>
      <c r="E72" s="12" t="s">
        <v>140</v>
      </c>
      <c r="F72" s="12" t="s">
        <v>187</v>
      </c>
      <c r="G72" s="12" t="s">
        <v>188</v>
      </c>
      <c r="H72" s="12">
        <v>58.2</v>
      </c>
      <c r="I72" s="12">
        <v>38.8</v>
      </c>
      <c r="J72" s="12">
        <v>38.8</v>
      </c>
      <c r="K72" s="12">
        <v>19.4</v>
      </c>
      <c r="L72" s="12"/>
    </row>
    <row r="73" customFormat="1" ht="35" customHeight="1" spans="1:12">
      <c r="A73" s="12">
        <v>67</v>
      </c>
      <c r="B73" s="20" t="s">
        <v>182</v>
      </c>
      <c r="C73" s="20" t="s">
        <v>183</v>
      </c>
      <c r="D73" s="20" t="s">
        <v>184</v>
      </c>
      <c r="E73" s="12" t="s">
        <v>189</v>
      </c>
      <c r="F73" s="12" t="s">
        <v>190</v>
      </c>
      <c r="G73" s="12" t="s">
        <v>191</v>
      </c>
      <c r="H73" s="12">
        <v>52</v>
      </c>
      <c r="I73" s="12">
        <v>35</v>
      </c>
      <c r="J73" s="12">
        <v>35</v>
      </c>
      <c r="K73" s="12">
        <v>17</v>
      </c>
      <c r="L73" s="12"/>
    </row>
    <row r="74" customFormat="1" ht="35" customHeight="1" spans="1:12">
      <c r="A74" s="12">
        <v>68</v>
      </c>
      <c r="B74" s="20" t="s">
        <v>182</v>
      </c>
      <c r="C74" s="20" t="s">
        <v>183</v>
      </c>
      <c r="D74" s="20" t="s">
        <v>184</v>
      </c>
      <c r="E74" s="12" t="s">
        <v>192</v>
      </c>
      <c r="F74" s="12" t="s">
        <v>190</v>
      </c>
      <c r="G74" s="12" t="s">
        <v>193</v>
      </c>
      <c r="H74" s="12">
        <v>18</v>
      </c>
      <c r="I74" s="12">
        <v>12</v>
      </c>
      <c r="J74" s="12">
        <v>12</v>
      </c>
      <c r="K74" s="12">
        <v>6</v>
      </c>
      <c r="L74" s="12"/>
    </row>
    <row r="75" customFormat="1" ht="35" customHeight="1" spans="1:12">
      <c r="A75" s="12">
        <v>69</v>
      </c>
      <c r="B75" s="20" t="s">
        <v>182</v>
      </c>
      <c r="C75" s="20" t="s">
        <v>183</v>
      </c>
      <c r="D75" s="20" t="s">
        <v>184</v>
      </c>
      <c r="E75" s="12" t="s">
        <v>140</v>
      </c>
      <c r="F75" s="12" t="s">
        <v>194</v>
      </c>
      <c r="G75" s="12" t="s">
        <v>195</v>
      </c>
      <c r="H75" s="12">
        <v>80</v>
      </c>
      <c r="I75" s="12">
        <v>53</v>
      </c>
      <c r="J75" s="12">
        <v>53</v>
      </c>
      <c r="K75" s="12">
        <v>27</v>
      </c>
      <c r="L75" s="12"/>
    </row>
    <row r="76" customFormat="1" ht="35" customHeight="1" spans="1:12">
      <c r="A76" s="12">
        <v>70</v>
      </c>
      <c r="B76" s="20" t="s">
        <v>182</v>
      </c>
      <c r="C76" s="20" t="s">
        <v>183</v>
      </c>
      <c r="D76" s="20" t="s">
        <v>184</v>
      </c>
      <c r="E76" s="20" t="s">
        <v>23</v>
      </c>
      <c r="F76" s="20" t="s">
        <v>196</v>
      </c>
      <c r="G76" s="20" t="s">
        <v>197</v>
      </c>
      <c r="H76" s="20">
        <v>10.8</v>
      </c>
      <c r="I76" s="20">
        <v>7.2</v>
      </c>
      <c r="J76" s="20">
        <v>7.2</v>
      </c>
      <c r="K76" s="20">
        <v>3.6</v>
      </c>
      <c r="L76" s="12"/>
    </row>
    <row r="77" customFormat="1" ht="35" customHeight="1" spans="1:12">
      <c r="A77" s="12">
        <v>71</v>
      </c>
      <c r="B77" s="20" t="s">
        <v>182</v>
      </c>
      <c r="C77" s="20" t="s">
        <v>198</v>
      </c>
      <c r="D77" s="20" t="s">
        <v>199</v>
      </c>
      <c r="E77" s="20" t="s">
        <v>20</v>
      </c>
      <c r="F77" s="20" t="s">
        <v>200</v>
      </c>
      <c r="G77" s="20" t="s">
        <v>201</v>
      </c>
      <c r="H77" s="20">
        <v>84</v>
      </c>
      <c r="I77" s="20">
        <v>56</v>
      </c>
      <c r="J77" s="20">
        <v>56</v>
      </c>
      <c r="K77" s="20">
        <v>28</v>
      </c>
      <c r="L77" s="12"/>
    </row>
    <row r="78" customFormat="1" ht="42" customHeight="1" spans="1:12">
      <c r="A78" s="12">
        <v>72</v>
      </c>
      <c r="B78" s="20" t="s">
        <v>182</v>
      </c>
      <c r="C78" s="20" t="s">
        <v>198</v>
      </c>
      <c r="D78" s="20" t="s">
        <v>199</v>
      </c>
      <c r="E78" s="20" t="s">
        <v>17</v>
      </c>
      <c r="F78" s="20" t="s">
        <v>202</v>
      </c>
      <c r="G78" s="20" t="s">
        <v>203</v>
      </c>
      <c r="H78" s="20">
        <v>135</v>
      </c>
      <c r="I78" s="20">
        <v>90</v>
      </c>
      <c r="J78" s="20">
        <v>90</v>
      </c>
      <c r="K78" s="20">
        <v>45</v>
      </c>
      <c r="L78" s="12"/>
    </row>
    <row r="79" customFormat="1" ht="47" customHeight="1" spans="1:12">
      <c r="A79" s="12">
        <v>73</v>
      </c>
      <c r="B79" s="20" t="s">
        <v>182</v>
      </c>
      <c r="C79" s="20" t="s">
        <v>198</v>
      </c>
      <c r="D79" s="20" t="s">
        <v>199</v>
      </c>
      <c r="E79" s="20" t="s">
        <v>140</v>
      </c>
      <c r="F79" s="20" t="s">
        <v>204</v>
      </c>
      <c r="G79" s="20" t="s">
        <v>205</v>
      </c>
      <c r="H79" s="20">
        <v>54</v>
      </c>
      <c r="I79" s="20">
        <v>30</v>
      </c>
      <c r="J79" s="20">
        <v>30</v>
      </c>
      <c r="K79" s="20">
        <v>20</v>
      </c>
      <c r="L79" s="12"/>
    </row>
    <row r="80" customFormat="1" ht="35" customHeight="1" spans="1:12">
      <c r="A80" s="12">
        <v>74</v>
      </c>
      <c r="B80" s="20" t="s">
        <v>182</v>
      </c>
      <c r="C80" s="20" t="s">
        <v>198</v>
      </c>
      <c r="D80" s="20" t="s">
        <v>199</v>
      </c>
      <c r="E80" s="20" t="s">
        <v>189</v>
      </c>
      <c r="F80" s="20" t="s">
        <v>206</v>
      </c>
      <c r="G80" s="20" t="s">
        <v>207</v>
      </c>
      <c r="H80" s="20">
        <v>30</v>
      </c>
      <c r="I80" s="20">
        <v>20</v>
      </c>
      <c r="J80" s="20">
        <v>20</v>
      </c>
      <c r="K80" s="20">
        <v>10</v>
      </c>
      <c r="L80" s="12"/>
    </row>
    <row r="81" customFormat="1" ht="35" customHeight="1" spans="1:12">
      <c r="A81" s="12">
        <v>75</v>
      </c>
      <c r="B81" s="20" t="s">
        <v>182</v>
      </c>
      <c r="C81" s="20" t="s">
        <v>198</v>
      </c>
      <c r="D81" s="20" t="s">
        <v>199</v>
      </c>
      <c r="E81" s="20" t="s">
        <v>23</v>
      </c>
      <c r="F81" s="20" t="s">
        <v>208</v>
      </c>
      <c r="G81" s="20" t="s">
        <v>209</v>
      </c>
      <c r="H81" s="12">
        <v>6</v>
      </c>
      <c r="I81" s="12">
        <v>4</v>
      </c>
      <c r="J81" s="12">
        <v>4</v>
      </c>
      <c r="K81" s="12">
        <v>2</v>
      </c>
      <c r="L81" s="12"/>
    </row>
    <row r="82" customFormat="1" ht="48" customHeight="1" spans="1:12">
      <c r="A82" s="12">
        <v>76</v>
      </c>
      <c r="B82" s="13" t="s">
        <v>210</v>
      </c>
      <c r="C82" s="13" t="s">
        <v>211</v>
      </c>
      <c r="D82" s="16" t="s">
        <v>211</v>
      </c>
      <c r="E82" s="16" t="s">
        <v>17</v>
      </c>
      <c r="F82" s="16" t="s">
        <v>212</v>
      </c>
      <c r="G82" s="16" t="s">
        <v>213</v>
      </c>
      <c r="H82" s="13">
        <v>193.5</v>
      </c>
      <c r="I82" s="21">
        <f t="shared" ref="I82:I96" si="2">J82</f>
        <v>129</v>
      </c>
      <c r="J82" s="13">
        <f t="shared" ref="J82:J95" si="3">2*H82/3</f>
        <v>129</v>
      </c>
      <c r="K82" s="13">
        <f t="shared" ref="K82:K95" si="4">H82/3</f>
        <v>64.5</v>
      </c>
      <c r="L82" s="13"/>
    </row>
    <row r="83" customFormat="1" ht="55" customHeight="1" spans="1:12">
      <c r="A83" s="12">
        <v>77</v>
      </c>
      <c r="B83" s="13" t="s">
        <v>210</v>
      </c>
      <c r="C83" s="13" t="s">
        <v>211</v>
      </c>
      <c r="D83" s="16" t="s">
        <v>211</v>
      </c>
      <c r="E83" s="16" t="s">
        <v>20</v>
      </c>
      <c r="F83" s="16" t="s">
        <v>214</v>
      </c>
      <c r="G83" s="13" t="s">
        <v>215</v>
      </c>
      <c r="H83" s="13">
        <v>7.5</v>
      </c>
      <c r="I83" s="13">
        <f t="shared" si="2"/>
        <v>5</v>
      </c>
      <c r="J83" s="13">
        <f t="shared" si="3"/>
        <v>5</v>
      </c>
      <c r="K83" s="13">
        <f t="shared" si="4"/>
        <v>2.5</v>
      </c>
      <c r="L83" s="13"/>
    </row>
    <row r="84" customFormat="1" ht="52" customHeight="1" spans="1:12">
      <c r="A84" s="12">
        <v>78</v>
      </c>
      <c r="B84" s="16" t="s">
        <v>210</v>
      </c>
      <c r="C84" s="16" t="s">
        <v>211</v>
      </c>
      <c r="D84" s="16" t="s">
        <v>211</v>
      </c>
      <c r="E84" s="16" t="s">
        <v>23</v>
      </c>
      <c r="F84" s="16" t="s">
        <v>216</v>
      </c>
      <c r="G84" s="16" t="s">
        <v>217</v>
      </c>
      <c r="H84" s="13">
        <v>8</v>
      </c>
      <c r="I84" s="21">
        <f t="shared" si="2"/>
        <v>5.33333333333333</v>
      </c>
      <c r="J84" s="21">
        <f t="shared" si="3"/>
        <v>5.33333333333333</v>
      </c>
      <c r="K84" s="21">
        <f t="shared" si="4"/>
        <v>2.66666666666667</v>
      </c>
      <c r="L84" s="13"/>
    </row>
    <row r="85" customFormat="1" ht="35" customHeight="1" spans="1:12">
      <c r="A85" s="12">
        <v>79</v>
      </c>
      <c r="B85" s="16" t="s">
        <v>210</v>
      </c>
      <c r="C85" s="16" t="s">
        <v>211</v>
      </c>
      <c r="D85" s="16" t="s">
        <v>211</v>
      </c>
      <c r="E85" s="16" t="s">
        <v>218</v>
      </c>
      <c r="F85" s="16" t="s">
        <v>219</v>
      </c>
      <c r="G85" s="16" t="s">
        <v>220</v>
      </c>
      <c r="H85" s="13">
        <v>30</v>
      </c>
      <c r="I85" s="13">
        <f t="shared" si="2"/>
        <v>20</v>
      </c>
      <c r="J85" s="13">
        <f t="shared" si="3"/>
        <v>20</v>
      </c>
      <c r="K85" s="13">
        <f t="shared" si="4"/>
        <v>10</v>
      </c>
      <c r="L85" s="13"/>
    </row>
    <row r="86" customFormat="1" ht="57" customHeight="1" spans="1:12">
      <c r="A86" s="12">
        <v>80</v>
      </c>
      <c r="B86" s="16" t="s">
        <v>210</v>
      </c>
      <c r="C86" s="16" t="s">
        <v>211</v>
      </c>
      <c r="D86" s="16" t="s">
        <v>221</v>
      </c>
      <c r="E86" s="16" t="s">
        <v>17</v>
      </c>
      <c r="F86" s="16" t="s">
        <v>222</v>
      </c>
      <c r="G86" s="16" t="s">
        <v>223</v>
      </c>
      <c r="H86" s="13">
        <v>23</v>
      </c>
      <c r="I86" s="21">
        <f t="shared" si="2"/>
        <v>15.3333333333333</v>
      </c>
      <c r="J86" s="21">
        <f t="shared" si="3"/>
        <v>15.3333333333333</v>
      </c>
      <c r="K86" s="21">
        <f t="shared" si="4"/>
        <v>7.66666666666667</v>
      </c>
      <c r="L86" s="13"/>
    </row>
    <row r="87" customFormat="1" ht="78" customHeight="1" spans="1:12">
      <c r="A87" s="12">
        <v>81</v>
      </c>
      <c r="B87" s="16" t="s">
        <v>210</v>
      </c>
      <c r="C87" s="16" t="s">
        <v>211</v>
      </c>
      <c r="D87" s="16" t="s">
        <v>221</v>
      </c>
      <c r="E87" s="16" t="s">
        <v>140</v>
      </c>
      <c r="F87" s="16" t="s">
        <v>224</v>
      </c>
      <c r="G87" s="16" t="s">
        <v>225</v>
      </c>
      <c r="H87" s="13">
        <v>7</v>
      </c>
      <c r="I87" s="21">
        <f t="shared" si="2"/>
        <v>4.66666666666667</v>
      </c>
      <c r="J87" s="21">
        <f t="shared" si="3"/>
        <v>4.66666666666667</v>
      </c>
      <c r="K87" s="21">
        <f t="shared" si="4"/>
        <v>2.33333333333333</v>
      </c>
      <c r="L87" s="13"/>
    </row>
    <row r="88" customFormat="1" ht="55" customHeight="1" spans="1:12">
      <c r="A88" s="12">
        <v>82</v>
      </c>
      <c r="B88" s="16" t="s">
        <v>210</v>
      </c>
      <c r="C88" s="16" t="s">
        <v>211</v>
      </c>
      <c r="D88" s="16" t="s">
        <v>221</v>
      </c>
      <c r="E88" s="16" t="s">
        <v>23</v>
      </c>
      <c r="F88" s="16" t="s">
        <v>226</v>
      </c>
      <c r="G88" s="16" t="s">
        <v>227</v>
      </c>
      <c r="H88" s="13">
        <v>2.5</v>
      </c>
      <c r="I88" s="21">
        <f t="shared" si="2"/>
        <v>1.66666666666667</v>
      </c>
      <c r="J88" s="21">
        <f t="shared" si="3"/>
        <v>1.66666666666667</v>
      </c>
      <c r="K88" s="21">
        <f t="shared" si="4"/>
        <v>0.833333333333333</v>
      </c>
      <c r="L88" s="13"/>
    </row>
    <row r="89" customFormat="1" ht="44" customHeight="1" spans="1:12">
      <c r="A89" s="12">
        <v>83</v>
      </c>
      <c r="B89" s="16" t="s">
        <v>210</v>
      </c>
      <c r="C89" s="16" t="s">
        <v>211</v>
      </c>
      <c r="D89" s="16" t="s">
        <v>211</v>
      </c>
      <c r="E89" s="16" t="s">
        <v>20</v>
      </c>
      <c r="F89" s="16" t="s">
        <v>228</v>
      </c>
      <c r="G89" s="16" t="s">
        <v>229</v>
      </c>
      <c r="H89" s="13">
        <v>28.5</v>
      </c>
      <c r="I89" s="13">
        <f t="shared" si="2"/>
        <v>19</v>
      </c>
      <c r="J89" s="13">
        <f t="shared" si="3"/>
        <v>19</v>
      </c>
      <c r="K89" s="13">
        <f t="shared" si="4"/>
        <v>9.5</v>
      </c>
      <c r="L89" s="13"/>
    </row>
    <row r="90" customFormat="1" ht="61" customHeight="1" spans="1:12">
      <c r="A90" s="12">
        <v>84</v>
      </c>
      <c r="B90" s="16" t="s">
        <v>210</v>
      </c>
      <c r="C90" s="16" t="s">
        <v>230</v>
      </c>
      <c r="D90" s="16" t="s">
        <v>230</v>
      </c>
      <c r="E90" s="16" t="s">
        <v>17</v>
      </c>
      <c r="F90" s="16" t="s">
        <v>231</v>
      </c>
      <c r="G90" s="16" t="s">
        <v>232</v>
      </c>
      <c r="H90" s="13">
        <v>203.5</v>
      </c>
      <c r="I90" s="21">
        <f t="shared" si="2"/>
        <v>135.666666666667</v>
      </c>
      <c r="J90" s="21">
        <f t="shared" si="3"/>
        <v>135.666666666667</v>
      </c>
      <c r="K90" s="21">
        <f t="shared" si="4"/>
        <v>67.8333333333333</v>
      </c>
      <c r="L90" s="13"/>
    </row>
    <row r="91" customFormat="1" ht="49" customHeight="1" spans="1:12">
      <c r="A91" s="12">
        <v>85</v>
      </c>
      <c r="B91" s="16" t="s">
        <v>210</v>
      </c>
      <c r="C91" s="16" t="s">
        <v>230</v>
      </c>
      <c r="D91" s="16" t="s">
        <v>230</v>
      </c>
      <c r="E91" s="16" t="s">
        <v>20</v>
      </c>
      <c r="F91" s="16" t="s">
        <v>233</v>
      </c>
      <c r="G91" s="16" t="s">
        <v>234</v>
      </c>
      <c r="H91" s="13">
        <v>13.1</v>
      </c>
      <c r="I91" s="21">
        <f t="shared" si="2"/>
        <v>8.73333333333333</v>
      </c>
      <c r="J91" s="21">
        <f t="shared" si="3"/>
        <v>8.73333333333333</v>
      </c>
      <c r="K91" s="21">
        <f t="shared" si="4"/>
        <v>4.36666666666667</v>
      </c>
      <c r="L91" s="13"/>
    </row>
    <row r="92" customFormat="1" ht="59" customHeight="1" spans="1:12">
      <c r="A92" s="12">
        <v>86</v>
      </c>
      <c r="B92" s="16" t="s">
        <v>210</v>
      </c>
      <c r="C92" s="16" t="s">
        <v>230</v>
      </c>
      <c r="D92" s="16" t="s">
        <v>230</v>
      </c>
      <c r="E92" s="16" t="s">
        <v>26</v>
      </c>
      <c r="F92" s="16" t="s">
        <v>235</v>
      </c>
      <c r="G92" s="16" t="s">
        <v>236</v>
      </c>
      <c r="H92" s="13">
        <v>55.88</v>
      </c>
      <c r="I92" s="21">
        <f t="shared" si="2"/>
        <v>37.2533333333333</v>
      </c>
      <c r="J92" s="21">
        <f t="shared" si="3"/>
        <v>37.2533333333333</v>
      </c>
      <c r="K92" s="21">
        <f t="shared" si="4"/>
        <v>18.6266666666667</v>
      </c>
      <c r="L92" s="13"/>
    </row>
    <row r="93" customFormat="1" ht="57" customHeight="1" spans="1:12">
      <c r="A93" s="12">
        <v>87</v>
      </c>
      <c r="B93" s="16" t="s">
        <v>210</v>
      </c>
      <c r="C93" s="16" t="s">
        <v>230</v>
      </c>
      <c r="D93" s="16" t="s">
        <v>230</v>
      </c>
      <c r="E93" s="16" t="s">
        <v>23</v>
      </c>
      <c r="F93" s="16" t="s">
        <v>235</v>
      </c>
      <c r="G93" s="16" t="s">
        <v>237</v>
      </c>
      <c r="H93" s="13">
        <v>7.62</v>
      </c>
      <c r="I93" s="21">
        <f t="shared" si="2"/>
        <v>5.08</v>
      </c>
      <c r="J93" s="21">
        <f t="shared" si="3"/>
        <v>5.08</v>
      </c>
      <c r="K93" s="21">
        <f t="shared" si="4"/>
        <v>2.54</v>
      </c>
      <c r="L93" s="13"/>
    </row>
    <row r="94" customFormat="1" ht="91" customHeight="1" spans="1:12">
      <c r="A94" s="12">
        <v>88</v>
      </c>
      <c r="B94" s="16" t="s">
        <v>210</v>
      </c>
      <c r="C94" s="16" t="s">
        <v>230</v>
      </c>
      <c r="D94" s="16" t="s">
        <v>230</v>
      </c>
      <c r="E94" s="16" t="s">
        <v>140</v>
      </c>
      <c r="F94" s="16" t="s">
        <v>238</v>
      </c>
      <c r="G94" s="16" t="s">
        <v>239</v>
      </c>
      <c r="H94" s="13">
        <v>4.9</v>
      </c>
      <c r="I94" s="21">
        <f t="shared" si="2"/>
        <v>3.26666666666667</v>
      </c>
      <c r="J94" s="21">
        <f t="shared" si="3"/>
        <v>3.26666666666667</v>
      </c>
      <c r="K94" s="21">
        <f t="shared" si="4"/>
        <v>1.63333333333333</v>
      </c>
      <c r="L94" s="13"/>
    </row>
    <row r="95" customFormat="1" ht="35" customHeight="1" spans="1:12">
      <c r="A95" s="12">
        <v>89</v>
      </c>
      <c r="B95" s="16" t="s">
        <v>210</v>
      </c>
      <c r="C95" s="16" t="s">
        <v>230</v>
      </c>
      <c r="D95" s="16" t="s">
        <v>230</v>
      </c>
      <c r="E95" s="16" t="s">
        <v>26</v>
      </c>
      <c r="F95" s="16" t="s">
        <v>240</v>
      </c>
      <c r="G95" s="16" t="s">
        <v>241</v>
      </c>
      <c r="H95" s="12">
        <v>1.3</v>
      </c>
      <c r="I95" s="22">
        <f t="shared" si="2"/>
        <v>0.866666666666667</v>
      </c>
      <c r="J95" s="22">
        <f t="shared" si="3"/>
        <v>0.866666666666667</v>
      </c>
      <c r="K95" s="22">
        <f t="shared" si="4"/>
        <v>0.433333333333333</v>
      </c>
      <c r="L95" s="13"/>
    </row>
    <row r="96" customFormat="1" ht="35" customHeight="1" spans="1:12">
      <c r="A96" s="12">
        <v>90</v>
      </c>
      <c r="B96" s="16" t="s">
        <v>210</v>
      </c>
      <c r="C96" s="16" t="s">
        <v>230</v>
      </c>
      <c r="D96" s="16" t="s">
        <v>230</v>
      </c>
      <c r="E96" s="16" t="s">
        <v>242</v>
      </c>
      <c r="F96" s="16" t="s">
        <v>243</v>
      </c>
      <c r="G96" s="16" t="s">
        <v>244</v>
      </c>
      <c r="H96" s="12">
        <v>13.7</v>
      </c>
      <c r="I96" s="22">
        <f t="shared" si="2"/>
        <v>9.13</v>
      </c>
      <c r="J96" s="22">
        <v>9.13</v>
      </c>
      <c r="K96" s="22">
        <v>4.57</v>
      </c>
      <c r="L96" s="13"/>
    </row>
    <row r="97" customFormat="1" ht="35" customHeight="1" spans="1:12">
      <c r="A97" s="12">
        <v>91</v>
      </c>
      <c r="B97" s="13" t="s">
        <v>245</v>
      </c>
      <c r="C97" s="13" t="s">
        <v>246</v>
      </c>
      <c r="D97" s="13" t="s">
        <v>246</v>
      </c>
      <c r="E97" s="13" t="s">
        <v>17</v>
      </c>
      <c r="F97" s="13" t="s">
        <v>247</v>
      </c>
      <c r="G97" s="13" t="s">
        <v>248</v>
      </c>
      <c r="H97" s="13">
        <v>114.9</v>
      </c>
      <c r="I97" s="13">
        <v>76.6</v>
      </c>
      <c r="J97" s="13">
        <v>76.6</v>
      </c>
      <c r="K97" s="13">
        <f t="shared" ref="K97:K103" si="5">H97-I97</f>
        <v>38.3</v>
      </c>
      <c r="L97" s="13"/>
    </row>
    <row r="98" customFormat="1" ht="35" customHeight="1" spans="1:12">
      <c r="A98" s="12">
        <v>92</v>
      </c>
      <c r="B98" s="13" t="s">
        <v>245</v>
      </c>
      <c r="C98" s="13" t="s">
        <v>246</v>
      </c>
      <c r="D98" s="13" t="s">
        <v>246</v>
      </c>
      <c r="E98" s="13" t="s">
        <v>249</v>
      </c>
      <c r="F98" s="13" t="s">
        <v>250</v>
      </c>
      <c r="G98" s="13" t="s">
        <v>251</v>
      </c>
      <c r="H98" s="13">
        <v>20.12</v>
      </c>
      <c r="I98" s="13">
        <v>13.4</v>
      </c>
      <c r="J98" s="13">
        <v>13.4</v>
      </c>
      <c r="K98" s="13">
        <f t="shared" si="5"/>
        <v>6.72</v>
      </c>
      <c r="L98" s="13"/>
    </row>
    <row r="99" customFormat="1" ht="35" customHeight="1" spans="1:12">
      <c r="A99" s="12">
        <v>93</v>
      </c>
      <c r="B99" s="13" t="s">
        <v>245</v>
      </c>
      <c r="C99" s="13" t="s">
        <v>246</v>
      </c>
      <c r="D99" s="13" t="s">
        <v>246</v>
      </c>
      <c r="E99" s="13" t="s">
        <v>140</v>
      </c>
      <c r="F99" s="13" t="s">
        <v>252</v>
      </c>
      <c r="G99" s="13" t="s">
        <v>253</v>
      </c>
      <c r="H99" s="13">
        <v>14.98</v>
      </c>
      <c r="I99" s="13">
        <v>10</v>
      </c>
      <c r="J99" s="13">
        <v>10</v>
      </c>
      <c r="K99" s="13">
        <f t="shared" si="5"/>
        <v>4.98</v>
      </c>
      <c r="L99" s="13"/>
    </row>
    <row r="100" customFormat="1" ht="35" customHeight="1" spans="1:12">
      <c r="A100" s="12">
        <v>94</v>
      </c>
      <c r="B100" s="13" t="s">
        <v>245</v>
      </c>
      <c r="C100" s="13" t="s">
        <v>254</v>
      </c>
      <c r="D100" s="13" t="s">
        <v>255</v>
      </c>
      <c r="E100" s="13" t="s">
        <v>140</v>
      </c>
      <c r="F100" s="13" t="s">
        <v>256</v>
      </c>
      <c r="G100" s="13" t="s">
        <v>257</v>
      </c>
      <c r="H100" s="13">
        <v>150.75</v>
      </c>
      <c r="I100" s="13">
        <v>101.08</v>
      </c>
      <c r="J100" s="13">
        <v>101.08</v>
      </c>
      <c r="K100" s="13">
        <f t="shared" si="5"/>
        <v>49.67</v>
      </c>
      <c r="L100" s="13"/>
    </row>
    <row r="101" customFormat="1" ht="35" customHeight="1" spans="1:12">
      <c r="A101" s="12">
        <v>95</v>
      </c>
      <c r="B101" s="13" t="s">
        <v>245</v>
      </c>
      <c r="C101" s="13" t="s">
        <v>254</v>
      </c>
      <c r="D101" s="13" t="s">
        <v>258</v>
      </c>
      <c r="E101" s="13" t="s">
        <v>140</v>
      </c>
      <c r="F101" s="13" t="s">
        <v>259</v>
      </c>
      <c r="G101" s="13" t="s">
        <v>260</v>
      </c>
      <c r="H101" s="13">
        <v>101.37</v>
      </c>
      <c r="I101" s="13">
        <v>67</v>
      </c>
      <c r="J101" s="13">
        <v>67</v>
      </c>
      <c r="K101" s="13">
        <f t="shared" si="5"/>
        <v>34.37</v>
      </c>
      <c r="L101" s="13"/>
    </row>
    <row r="102" customFormat="1" ht="35" customHeight="1" spans="1:12">
      <c r="A102" s="12">
        <v>96</v>
      </c>
      <c r="B102" s="13" t="s">
        <v>245</v>
      </c>
      <c r="C102" s="13" t="s">
        <v>254</v>
      </c>
      <c r="D102" s="13" t="s">
        <v>261</v>
      </c>
      <c r="E102" s="13" t="s">
        <v>140</v>
      </c>
      <c r="F102" s="13" t="s">
        <v>262</v>
      </c>
      <c r="G102" s="13" t="s">
        <v>263</v>
      </c>
      <c r="H102" s="13">
        <v>11.7</v>
      </c>
      <c r="I102" s="13">
        <v>7.8</v>
      </c>
      <c r="J102" s="13">
        <v>7.8</v>
      </c>
      <c r="K102" s="13">
        <f t="shared" si="5"/>
        <v>3.9</v>
      </c>
      <c r="L102" s="13"/>
    </row>
    <row r="103" customFormat="1" ht="35" customHeight="1" spans="1:12">
      <c r="A103" s="12">
        <v>97</v>
      </c>
      <c r="B103" s="13" t="s">
        <v>245</v>
      </c>
      <c r="C103" s="13" t="s">
        <v>254</v>
      </c>
      <c r="D103" s="13" t="s">
        <v>261</v>
      </c>
      <c r="E103" s="13" t="s">
        <v>26</v>
      </c>
      <c r="F103" s="13" t="s">
        <v>264</v>
      </c>
      <c r="G103" s="13" t="s">
        <v>265</v>
      </c>
      <c r="H103" s="13">
        <v>36.18</v>
      </c>
      <c r="I103" s="13">
        <v>24.12</v>
      </c>
      <c r="J103" s="13">
        <v>24.12</v>
      </c>
      <c r="K103" s="13">
        <f t="shared" si="5"/>
        <v>12.06</v>
      </c>
      <c r="L103" s="13"/>
    </row>
    <row r="104" customFormat="1" ht="35" customHeight="1" spans="1:12">
      <c r="A104" s="12">
        <v>98</v>
      </c>
      <c r="B104" s="13" t="s">
        <v>266</v>
      </c>
      <c r="C104" s="13" t="s">
        <v>267</v>
      </c>
      <c r="D104" s="13" t="s">
        <v>268</v>
      </c>
      <c r="E104" s="13" t="s">
        <v>17</v>
      </c>
      <c r="F104" s="13" t="s">
        <v>269</v>
      </c>
      <c r="G104" s="13" t="s">
        <v>270</v>
      </c>
      <c r="H104" s="13">
        <f t="shared" ref="H104:H122" si="6">I104+K104</f>
        <v>30</v>
      </c>
      <c r="I104" s="13">
        <f t="shared" ref="I104:I122" si="7">J104</f>
        <v>20</v>
      </c>
      <c r="J104" s="13">
        <v>20</v>
      </c>
      <c r="K104" s="13">
        <v>10</v>
      </c>
      <c r="L104" s="13"/>
    </row>
    <row r="105" customFormat="1" ht="35" customHeight="1" spans="1:12">
      <c r="A105" s="12">
        <v>99</v>
      </c>
      <c r="B105" s="13" t="s">
        <v>266</v>
      </c>
      <c r="C105" s="13" t="s">
        <v>267</v>
      </c>
      <c r="D105" s="13" t="s">
        <v>268</v>
      </c>
      <c r="E105" s="13" t="s">
        <v>140</v>
      </c>
      <c r="F105" s="13" t="s">
        <v>271</v>
      </c>
      <c r="G105" s="13" t="s">
        <v>272</v>
      </c>
      <c r="H105" s="13">
        <f t="shared" si="6"/>
        <v>30</v>
      </c>
      <c r="I105" s="13">
        <f t="shared" si="7"/>
        <v>20</v>
      </c>
      <c r="J105" s="13">
        <v>20</v>
      </c>
      <c r="K105" s="13">
        <v>10</v>
      </c>
      <c r="L105" s="13"/>
    </row>
    <row r="106" customFormat="1" ht="35" customHeight="1" spans="1:12">
      <c r="A106" s="12">
        <v>100</v>
      </c>
      <c r="B106" s="13" t="s">
        <v>266</v>
      </c>
      <c r="C106" s="13" t="s">
        <v>267</v>
      </c>
      <c r="D106" s="13" t="s">
        <v>273</v>
      </c>
      <c r="E106" s="13" t="s">
        <v>17</v>
      </c>
      <c r="F106" s="13" t="s">
        <v>274</v>
      </c>
      <c r="G106" s="13" t="s">
        <v>270</v>
      </c>
      <c r="H106" s="13">
        <f t="shared" si="6"/>
        <v>30</v>
      </c>
      <c r="I106" s="13">
        <f t="shared" si="7"/>
        <v>20</v>
      </c>
      <c r="J106" s="13">
        <v>20</v>
      </c>
      <c r="K106" s="13">
        <v>10</v>
      </c>
      <c r="L106" s="13"/>
    </row>
    <row r="107" customFormat="1" ht="35" customHeight="1" spans="1:12">
      <c r="A107" s="12">
        <v>101</v>
      </c>
      <c r="B107" s="13" t="s">
        <v>266</v>
      </c>
      <c r="C107" s="13" t="s">
        <v>267</v>
      </c>
      <c r="D107" s="13" t="s">
        <v>273</v>
      </c>
      <c r="E107" s="13" t="s">
        <v>140</v>
      </c>
      <c r="F107" s="13" t="s">
        <v>275</v>
      </c>
      <c r="G107" s="13" t="s">
        <v>276</v>
      </c>
      <c r="H107" s="13">
        <f t="shared" si="6"/>
        <v>30</v>
      </c>
      <c r="I107" s="13">
        <f t="shared" si="7"/>
        <v>20</v>
      </c>
      <c r="J107" s="13">
        <v>20</v>
      </c>
      <c r="K107" s="13">
        <v>10</v>
      </c>
      <c r="L107" s="13"/>
    </row>
    <row r="108" customFormat="1" ht="35" customHeight="1" spans="1:12">
      <c r="A108" s="12">
        <v>102</v>
      </c>
      <c r="B108" s="13" t="s">
        <v>266</v>
      </c>
      <c r="C108" s="13" t="s">
        <v>267</v>
      </c>
      <c r="D108" s="13" t="s">
        <v>277</v>
      </c>
      <c r="E108" s="13" t="s">
        <v>17</v>
      </c>
      <c r="F108" s="13" t="s">
        <v>278</v>
      </c>
      <c r="G108" s="13" t="s">
        <v>279</v>
      </c>
      <c r="H108" s="13">
        <f t="shared" si="6"/>
        <v>68</v>
      </c>
      <c r="I108" s="13">
        <f t="shared" si="7"/>
        <v>45</v>
      </c>
      <c r="J108" s="13">
        <v>45</v>
      </c>
      <c r="K108" s="13">
        <v>23</v>
      </c>
      <c r="L108" s="13"/>
    </row>
    <row r="109" customFormat="1" ht="35" customHeight="1" spans="1:12">
      <c r="A109" s="12">
        <v>103</v>
      </c>
      <c r="B109" s="13" t="s">
        <v>266</v>
      </c>
      <c r="C109" s="13" t="s">
        <v>267</v>
      </c>
      <c r="D109" s="13" t="s">
        <v>277</v>
      </c>
      <c r="E109" s="13" t="s">
        <v>140</v>
      </c>
      <c r="F109" s="13" t="s">
        <v>280</v>
      </c>
      <c r="G109" s="13" t="s">
        <v>281</v>
      </c>
      <c r="H109" s="13">
        <f t="shared" si="6"/>
        <v>23</v>
      </c>
      <c r="I109" s="13">
        <f t="shared" si="7"/>
        <v>15</v>
      </c>
      <c r="J109" s="13">
        <v>15</v>
      </c>
      <c r="K109" s="13">
        <v>8</v>
      </c>
      <c r="L109" s="13"/>
    </row>
    <row r="110" customFormat="1" ht="35" customHeight="1" spans="1:12">
      <c r="A110" s="12">
        <v>104</v>
      </c>
      <c r="B110" s="13" t="s">
        <v>266</v>
      </c>
      <c r="C110" s="13" t="s">
        <v>267</v>
      </c>
      <c r="D110" s="13" t="s">
        <v>282</v>
      </c>
      <c r="E110" s="13" t="s">
        <v>20</v>
      </c>
      <c r="F110" s="13" t="s">
        <v>283</v>
      </c>
      <c r="G110" s="13" t="s">
        <v>284</v>
      </c>
      <c r="H110" s="13">
        <f t="shared" si="6"/>
        <v>23</v>
      </c>
      <c r="I110" s="13">
        <f t="shared" si="7"/>
        <v>15</v>
      </c>
      <c r="J110" s="13">
        <v>15</v>
      </c>
      <c r="K110" s="13">
        <v>8</v>
      </c>
      <c r="L110" s="13"/>
    </row>
    <row r="111" customFormat="1" ht="35" customHeight="1" spans="1:12">
      <c r="A111" s="12">
        <v>105</v>
      </c>
      <c r="B111" s="13" t="s">
        <v>266</v>
      </c>
      <c r="C111" s="13" t="s">
        <v>267</v>
      </c>
      <c r="D111" s="13" t="s">
        <v>285</v>
      </c>
      <c r="E111" s="13" t="s">
        <v>140</v>
      </c>
      <c r="F111" s="13" t="s">
        <v>286</v>
      </c>
      <c r="G111" s="13" t="s">
        <v>287</v>
      </c>
      <c r="H111" s="13">
        <f t="shared" si="6"/>
        <v>23</v>
      </c>
      <c r="I111" s="13">
        <f t="shared" si="7"/>
        <v>15</v>
      </c>
      <c r="J111" s="13">
        <v>15</v>
      </c>
      <c r="K111" s="13">
        <v>8</v>
      </c>
      <c r="L111" s="13"/>
    </row>
    <row r="112" s="1" customFormat="1" ht="35" customHeight="1" spans="1:12">
      <c r="A112" s="12">
        <v>106</v>
      </c>
      <c r="B112" s="13" t="s">
        <v>266</v>
      </c>
      <c r="C112" s="13" t="s">
        <v>267</v>
      </c>
      <c r="D112" s="13" t="s">
        <v>288</v>
      </c>
      <c r="E112" s="13" t="s">
        <v>23</v>
      </c>
      <c r="F112" s="13" t="s">
        <v>289</v>
      </c>
      <c r="G112" s="13" t="s">
        <v>290</v>
      </c>
      <c r="H112" s="13">
        <f t="shared" si="6"/>
        <v>15</v>
      </c>
      <c r="I112" s="13">
        <f t="shared" si="7"/>
        <v>10</v>
      </c>
      <c r="J112" s="13">
        <v>10</v>
      </c>
      <c r="K112" s="13">
        <v>5</v>
      </c>
      <c r="L112" s="13"/>
    </row>
    <row r="113" customFormat="1" ht="35" customHeight="1" spans="1:12">
      <c r="A113" s="12">
        <v>107</v>
      </c>
      <c r="B113" s="13" t="s">
        <v>266</v>
      </c>
      <c r="C113" s="13" t="s">
        <v>267</v>
      </c>
      <c r="D113" s="13" t="s">
        <v>288</v>
      </c>
      <c r="E113" s="13" t="s">
        <v>140</v>
      </c>
      <c r="F113" s="13" t="s">
        <v>291</v>
      </c>
      <c r="G113" s="13" t="s">
        <v>292</v>
      </c>
      <c r="H113" s="13">
        <f t="shared" si="6"/>
        <v>23</v>
      </c>
      <c r="I113" s="13">
        <f t="shared" si="7"/>
        <v>15</v>
      </c>
      <c r="J113" s="13">
        <v>15</v>
      </c>
      <c r="K113" s="13">
        <v>8</v>
      </c>
      <c r="L113" s="13"/>
    </row>
    <row r="114" customFormat="1" ht="35" customHeight="1" spans="1:12">
      <c r="A114" s="12">
        <v>108</v>
      </c>
      <c r="B114" s="13" t="s">
        <v>266</v>
      </c>
      <c r="C114" s="13" t="s">
        <v>267</v>
      </c>
      <c r="D114" s="13" t="s">
        <v>288</v>
      </c>
      <c r="E114" s="13" t="s">
        <v>17</v>
      </c>
      <c r="F114" s="13" t="s">
        <v>293</v>
      </c>
      <c r="G114" s="13" t="s">
        <v>294</v>
      </c>
      <c r="H114" s="13">
        <f t="shared" si="6"/>
        <v>8</v>
      </c>
      <c r="I114" s="13">
        <f t="shared" si="7"/>
        <v>5</v>
      </c>
      <c r="J114" s="13">
        <v>5</v>
      </c>
      <c r="K114" s="13">
        <v>3</v>
      </c>
      <c r="L114" s="13"/>
    </row>
    <row r="115" customFormat="1" ht="35" customHeight="1" spans="1:12">
      <c r="A115" s="12">
        <v>109</v>
      </c>
      <c r="B115" s="13" t="s">
        <v>266</v>
      </c>
      <c r="C115" s="13" t="s">
        <v>295</v>
      </c>
      <c r="D115" s="13" t="s">
        <v>296</v>
      </c>
      <c r="E115" s="13" t="s">
        <v>20</v>
      </c>
      <c r="F115" s="13" t="s">
        <v>297</v>
      </c>
      <c r="G115" s="13" t="s">
        <v>298</v>
      </c>
      <c r="H115" s="13">
        <f t="shared" si="6"/>
        <v>38</v>
      </c>
      <c r="I115" s="13">
        <f t="shared" si="7"/>
        <v>25</v>
      </c>
      <c r="J115" s="13">
        <v>25</v>
      </c>
      <c r="K115" s="13">
        <v>13</v>
      </c>
      <c r="L115" s="13"/>
    </row>
    <row r="116" customFormat="1" ht="35" customHeight="1" spans="1:12">
      <c r="A116" s="12">
        <v>110</v>
      </c>
      <c r="B116" s="13" t="s">
        <v>266</v>
      </c>
      <c r="C116" s="13" t="s">
        <v>295</v>
      </c>
      <c r="D116" s="13" t="s">
        <v>296</v>
      </c>
      <c r="E116" s="13" t="s">
        <v>17</v>
      </c>
      <c r="F116" s="13" t="s">
        <v>299</v>
      </c>
      <c r="G116" s="13" t="s">
        <v>300</v>
      </c>
      <c r="H116" s="13">
        <f t="shared" si="6"/>
        <v>45</v>
      </c>
      <c r="I116" s="13">
        <f t="shared" si="7"/>
        <v>30</v>
      </c>
      <c r="J116" s="13">
        <v>30</v>
      </c>
      <c r="K116" s="13">
        <v>15</v>
      </c>
      <c r="L116" s="13"/>
    </row>
    <row r="117" customFormat="1" ht="35" customHeight="1" spans="1:12">
      <c r="A117" s="12">
        <v>111</v>
      </c>
      <c r="B117" s="13" t="s">
        <v>266</v>
      </c>
      <c r="C117" s="13" t="s">
        <v>295</v>
      </c>
      <c r="D117" s="13" t="s">
        <v>301</v>
      </c>
      <c r="E117" s="13" t="s">
        <v>17</v>
      </c>
      <c r="F117" s="13" t="s">
        <v>302</v>
      </c>
      <c r="G117" s="13" t="s">
        <v>270</v>
      </c>
      <c r="H117" s="13">
        <f t="shared" si="6"/>
        <v>60</v>
      </c>
      <c r="I117" s="13">
        <f t="shared" si="7"/>
        <v>40</v>
      </c>
      <c r="J117" s="13">
        <v>40</v>
      </c>
      <c r="K117" s="13">
        <v>20</v>
      </c>
      <c r="L117" s="13"/>
    </row>
    <row r="118" customFormat="1" ht="35" customHeight="1" spans="1:12">
      <c r="A118" s="12">
        <v>112</v>
      </c>
      <c r="B118" s="13" t="s">
        <v>266</v>
      </c>
      <c r="C118" s="13" t="s">
        <v>295</v>
      </c>
      <c r="D118" s="13" t="s">
        <v>303</v>
      </c>
      <c r="E118" s="13" t="s">
        <v>140</v>
      </c>
      <c r="F118" s="13" t="s">
        <v>304</v>
      </c>
      <c r="G118" s="13" t="s">
        <v>305</v>
      </c>
      <c r="H118" s="13">
        <f t="shared" si="6"/>
        <v>30</v>
      </c>
      <c r="I118" s="13">
        <f t="shared" si="7"/>
        <v>20</v>
      </c>
      <c r="J118" s="13">
        <v>20</v>
      </c>
      <c r="K118" s="13">
        <v>10</v>
      </c>
      <c r="L118" s="13"/>
    </row>
    <row r="119" customFormat="1" ht="35" customHeight="1" spans="1:12">
      <c r="A119" s="12">
        <v>113</v>
      </c>
      <c r="B119" s="13" t="s">
        <v>266</v>
      </c>
      <c r="C119" s="13" t="s">
        <v>295</v>
      </c>
      <c r="D119" s="13" t="s">
        <v>306</v>
      </c>
      <c r="E119" s="13" t="s">
        <v>20</v>
      </c>
      <c r="F119" s="13" t="s">
        <v>307</v>
      </c>
      <c r="G119" s="13" t="s">
        <v>298</v>
      </c>
      <c r="H119" s="13">
        <f t="shared" si="6"/>
        <v>38</v>
      </c>
      <c r="I119" s="13">
        <f t="shared" si="7"/>
        <v>25</v>
      </c>
      <c r="J119" s="13">
        <v>25</v>
      </c>
      <c r="K119" s="13">
        <v>13</v>
      </c>
      <c r="L119" s="13"/>
    </row>
    <row r="120" s="1" customFormat="1" ht="35" customHeight="1" spans="1:12">
      <c r="A120" s="12">
        <v>114</v>
      </c>
      <c r="B120" s="13" t="s">
        <v>266</v>
      </c>
      <c r="C120" s="13" t="s">
        <v>295</v>
      </c>
      <c r="D120" s="13" t="s">
        <v>306</v>
      </c>
      <c r="E120" s="13" t="s">
        <v>23</v>
      </c>
      <c r="F120" s="13" t="s">
        <v>308</v>
      </c>
      <c r="G120" s="13" t="s">
        <v>309</v>
      </c>
      <c r="H120" s="13">
        <f t="shared" si="6"/>
        <v>30</v>
      </c>
      <c r="I120" s="13">
        <f t="shared" si="7"/>
        <v>20</v>
      </c>
      <c r="J120" s="13">
        <v>20</v>
      </c>
      <c r="K120" s="13">
        <v>10</v>
      </c>
      <c r="L120" s="13"/>
    </row>
    <row r="121" customFormat="1" ht="35" customHeight="1" spans="1:12">
      <c r="A121" s="12">
        <v>115</v>
      </c>
      <c r="B121" s="13" t="s">
        <v>266</v>
      </c>
      <c r="C121" s="13" t="s">
        <v>295</v>
      </c>
      <c r="D121" s="13" t="s">
        <v>310</v>
      </c>
      <c r="E121" s="13" t="s">
        <v>140</v>
      </c>
      <c r="F121" s="13" t="s">
        <v>311</v>
      </c>
      <c r="G121" s="13" t="s">
        <v>312</v>
      </c>
      <c r="H121" s="13">
        <f t="shared" si="6"/>
        <v>30</v>
      </c>
      <c r="I121" s="13">
        <f t="shared" si="7"/>
        <v>20</v>
      </c>
      <c r="J121" s="13">
        <v>20</v>
      </c>
      <c r="K121" s="13">
        <v>10</v>
      </c>
      <c r="L121" s="13"/>
    </row>
    <row r="122" customFormat="1" ht="35" customHeight="1" spans="1:12">
      <c r="A122" s="12">
        <v>116</v>
      </c>
      <c r="B122" s="13" t="s">
        <v>266</v>
      </c>
      <c r="C122" s="13" t="s">
        <v>295</v>
      </c>
      <c r="D122" s="13" t="s">
        <v>313</v>
      </c>
      <c r="E122" s="13" t="s">
        <v>140</v>
      </c>
      <c r="F122" s="13" t="s">
        <v>314</v>
      </c>
      <c r="G122" s="13" t="s">
        <v>315</v>
      </c>
      <c r="H122" s="13">
        <f t="shared" si="6"/>
        <v>30</v>
      </c>
      <c r="I122" s="13">
        <f t="shared" si="7"/>
        <v>20</v>
      </c>
      <c r="J122" s="13">
        <v>20</v>
      </c>
      <c r="K122" s="13">
        <v>10</v>
      </c>
      <c r="L122" s="13"/>
    </row>
    <row r="123" customFormat="1" ht="40" customHeight="1" spans="1:12">
      <c r="A123" s="12">
        <v>117</v>
      </c>
      <c r="B123" s="13" t="s">
        <v>316</v>
      </c>
      <c r="C123" s="13" t="s">
        <v>317</v>
      </c>
      <c r="D123" s="13" t="s">
        <v>318</v>
      </c>
      <c r="E123" s="13" t="s">
        <v>17</v>
      </c>
      <c r="F123" s="13" t="s">
        <v>319</v>
      </c>
      <c r="G123" s="13" t="s">
        <v>320</v>
      </c>
      <c r="H123" s="13">
        <v>217</v>
      </c>
      <c r="I123" s="13">
        <v>140</v>
      </c>
      <c r="J123" s="13">
        <v>140</v>
      </c>
      <c r="K123" s="13">
        <f t="shared" ref="K123:K133" si="8">H123-J123</f>
        <v>77</v>
      </c>
      <c r="L123" s="13"/>
    </row>
    <row r="124" customFormat="1" ht="35" customHeight="1" spans="1:12">
      <c r="A124" s="12">
        <v>118</v>
      </c>
      <c r="B124" s="13" t="s">
        <v>316</v>
      </c>
      <c r="C124" s="13" t="s">
        <v>317</v>
      </c>
      <c r="D124" s="13" t="s">
        <v>318</v>
      </c>
      <c r="E124" s="13" t="s">
        <v>26</v>
      </c>
      <c r="F124" s="13" t="s">
        <v>321</v>
      </c>
      <c r="G124" s="13" t="s">
        <v>322</v>
      </c>
      <c r="H124" s="13">
        <v>98</v>
      </c>
      <c r="I124" s="13">
        <v>52</v>
      </c>
      <c r="J124" s="13">
        <v>52</v>
      </c>
      <c r="K124" s="13">
        <f t="shared" si="8"/>
        <v>46</v>
      </c>
      <c r="L124" s="13"/>
    </row>
    <row r="125" customFormat="1" ht="35" customHeight="1" spans="1:12">
      <c r="A125" s="12">
        <v>119</v>
      </c>
      <c r="B125" s="13" t="s">
        <v>316</v>
      </c>
      <c r="C125" s="13" t="s">
        <v>317</v>
      </c>
      <c r="D125" s="13" t="s">
        <v>323</v>
      </c>
      <c r="E125" s="13" t="s">
        <v>23</v>
      </c>
      <c r="F125" s="13" t="s">
        <v>324</v>
      </c>
      <c r="G125" s="13" t="s">
        <v>325</v>
      </c>
      <c r="H125" s="13">
        <v>6</v>
      </c>
      <c r="I125" s="13">
        <v>4</v>
      </c>
      <c r="J125" s="13">
        <v>4</v>
      </c>
      <c r="K125" s="13">
        <f t="shared" si="8"/>
        <v>2</v>
      </c>
      <c r="L125" s="13"/>
    </row>
    <row r="126" customFormat="1" ht="35" customHeight="1" spans="1:12">
      <c r="A126" s="12">
        <v>120</v>
      </c>
      <c r="B126" s="13" t="s">
        <v>316</v>
      </c>
      <c r="C126" s="13" t="s">
        <v>317</v>
      </c>
      <c r="D126" s="13" t="s">
        <v>326</v>
      </c>
      <c r="E126" s="13" t="s">
        <v>23</v>
      </c>
      <c r="F126" s="13" t="s">
        <v>327</v>
      </c>
      <c r="G126" s="13" t="s">
        <v>325</v>
      </c>
      <c r="H126" s="13">
        <v>6</v>
      </c>
      <c r="I126" s="13">
        <v>4</v>
      </c>
      <c r="J126" s="13">
        <v>4</v>
      </c>
      <c r="K126" s="13">
        <f t="shared" si="8"/>
        <v>2</v>
      </c>
      <c r="L126" s="13"/>
    </row>
    <row r="127" customFormat="1" ht="35" customHeight="1" spans="1:12">
      <c r="A127" s="12">
        <v>121</v>
      </c>
      <c r="B127" s="13" t="s">
        <v>316</v>
      </c>
      <c r="C127" s="13" t="s">
        <v>328</v>
      </c>
      <c r="D127" s="13" t="s">
        <v>329</v>
      </c>
      <c r="E127" s="13" t="s">
        <v>330</v>
      </c>
      <c r="F127" s="13" t="s">
        <v>331</v>
      </c>
      <c r="G127" s="13" t="s">
        <v>332</v>
      </c>
      <c r="H127" s="13">
        <v>24</v>
      </c>
      <c r="I127" s="13">
        <v>16</v>
      </c>
      <c r="J127" s="13">
        <v>16</v>
      </c>
      <c r="K127" s="13">
        <f t="shared" si="8"/>
        <v>8</v>
      </c>
      <c r="L127" s="13"/>
    </row>
    <row r="128" customFormat="1" ht="35" customHeight="1" spans="1:12">
      <c r="A128" s="12">
        <v>122</v>
      </c>
      <c r="B128" s="13" t="s">
        <v>316</v>
      </c>
      <c r="C128" s="13" t="s">
        <v>328</v>
      </c>
      <c r="D128" s="13" t="s">
        <v>329</v>
      </c>
      <c r="E128" s="13" t="s">
        <v>70</v>
      </c>
      <c r="F128" s="13" t="s">
        <v>333</v>
      </c>
      <c r="G128" s="13" t="s">
        <v>334</v>
      </c>
      <c r="H128" s="13">
        <v>70</v>
      </c>
      <c r="I128" s="13">
        <v>46</v>
      </c>
      <c r="J128" s="13">
        <v>46</v>
      </c>
      <c r="K128" s="13">
        <f t="shared" si="8"/>
        <v>24</v>
      </c>
      <c r="L128" s="13"/>
    </row>
    <row r="129" customFormat="1" ht="35" customHeight="1" spans="1:12">
      <c r="A129" s="12">
        <v>123</v>
      </c>
      <c r="B129" s="13" t="s">
        <v>316</v>
      </c>
      <c r="C129" s="13" t="s">
        <v>328</v>
      </c>
      <c r="D129" s="13" t="s">
        <v>329</v>
      </c>
      <c r="E129" s="13" t="s">
        <v>23</v>
      </c>
      <c r="F129" s="13" t="s">
        <v>335</v>
      </c>
      <c r="G129" s="13" t="s">
        <v>336</v>
      </c>
      <c r="H129" s="13">
        <v>9</v>
      </c>
      <c r="I129" s="13">
        <v>6</v>
      </c>
      <c r="J129" s="13">
        <v>6</v>
      </c>
      <c r="K129" s="13">
        <f t="shared" si="8"/>
        <v>3</v>
      </c>
      <c r="L129" s="13"/>
    </row>
    <row r="130" customFormat="1" ht="44" customHeight="1" spans="1:12">
      <c r="A130" s="12">
        <v>124</v>
      </c>
      <c r="B130" s="13" t="s">
        <v>316</v>
      </c>
      <c r="C130" s="13" t="s">
        <v>328</v>
      </c>
      <c r="D130" s="13" t="s">
        <v>337</v>
      </c>
      <c r="E130" s="13" t="s">
        <v>17</v>
      </c>
      <c r="F130" s="13" t="s">
        <v>338</v>
      </c>
      <c r="G130" s="13" t="s">
        <v>339</v>
      </c>
      <c r="H130" s="13">
        <v>111</v>
      </c>
      <c r="I130" s="13">
        <v>74</v>
      </c>
      <c r="J130" s="13">
        <v>74</v>
      </c>
      <c r="K130" s="13">
        <f t="shared" si="8"/>
        <v>37</v>
      </c>
      <c r="L130" s="13"/>
    </row>
    <row r="131" customFormat="1" ht="35" customHeight="1" spans="1:12">
      <c r="A131" s="12">
        <v>125</v>
      </c>
      <c r="B131" s="13" t="s">
        <v>316</v>
      </c>
      <c r="C131" s="13" t="s">
        <v>328</v>
      </c>
      <c r="D131" s="13" t="s">
        <v>328</v>
      </c>
      <c r="E131" s="13" t="s">
        <v>17</v>
      </c>
      <c r="F131" s="13" t="s">
        <v>340</v>
      </c>
      <c r="G131" s="13" t="s">
        <v>341</v>
      </c>
      <c r="H131" s="13">
        <v>18</v>
      </c>
      <c r="I131" s="13">
        <v>12</v>
      </c>
      <c r="J131" s="13">
        <v>12</v>
      </c>
      <c r="K131" s="13">
        <f t="shared" si="8"/>
        <v>6</v>
      </c>
      <c r="L131" s="13"/>
    </row>
    <row r="132" customFormat="1" ht="35" customHeight="1" spans="1:12">
      <c r="A132" s="12">
        <v>126</v>
      </c>
      <c r="B132" s="13" t="s">
        <v>316</v>
      </c>
      <c r="C132" s="13" t="s">
        <v>328</v>
      </c>
      <c r="D132" s="13" t="s">
        <v>342</v>
      </c>
      <c r="E132" s="13" t="s">
        <v>330</v>
      </c>
      <c r="F132" s="13" t="s">
        <v>343</v>
      </c>
      <c r="G132" s="13" t="s">
        <v>332</v>
      </c>
      <c r="H132" s="13">
        <v>24</v>
      </c>
      <c r="I132" s="13">
        <v>16</v>
      </c>
      <c r="J132" s="13">
        <v>16</v>
      </c>
      <c r="K132" s="13">
        <f t="shared" si="8"/>
        <v>8</v>
      </c>
      <c r="L132" s="13"/>
    </row>
    <row r="133" customFormat="1" ht="35" customHeight="1" spans="1:12">
      <c r="A133" s="12">
        <v>127</v>
      </c>
      <c r="B133" s="13" t="s">
        <v>316</v>
      </c>
      <c r="C133" s="13" t="s">
        <v>328</v>
      </c>
      <c r="D133" s="13" t="s">
        <v>342</v>
      </c>
      <c r="E133" s="13" t="s">
        <v>17</v>
      </c>
      <c r="F133" s="13" t="s">
        <v>344</v>
      </c>
      <c r="G133" s="13" t="s">
        <v>345</v>
      </c>
      <c r="H133" s="13">
        <v>45</v>
      </c>
      <c r="I133" s="13">
        <v>30</v>
      </c>
      <c r="J133" s="13">
        <v>30</v>
      </c>
      <c r="K133" s="13">
        <f t="shared" si="8"/>
        <v>15</v>
      </c>
      <c r="L133" s="13"/>
    </row>
    <row r="134" customFormat="1" ht="61" customHeight="1" spans="1:12">
      <c r="A134" s="12">
        <v>128</v>
      </c>
      <c r="B134" s="12" t="s">
        <v>346</v>
      </c>
      <c r="C134" s="12" t="s">
        <v>347</v>
      </c>
      <c r="D134" s="12" t="s">
        <v>348</v>
      </c>
      <c r="E134" s="12" t="s">
        <v>17</v>
      </c>
      <c r="F134" s="12" t="s">
        <v>349</v>
      </c>
      <c r="G134" s="12" t="s">
        <v>350</v>
      </c>
      <c r="H134" s="12">
        <v>130</v>
      </c>
      <c r="I134" s="22">
        <f t="shared" ref="I134:I151" si="9">H134/3*2</f>
        <v>86.6666666666667</v>
      </c>
      <c r="J134" s="22">
        <f t="shared" ref="J134:J151" si="10">H134/3*2</f>
        <v>86.6666666666667</v>
      </c>
      <c r="K134" s="22">
        <f t="shared" ref="K134:K151" si="11">H134/3</f>
        <v>43.3333333333333</v>
      </c>
      <c r="L134" s="12"/>
    </row>
    <row r="135" customFormat="1" ht="35" customHeight="1" spans="1:12">
      <c r="A135" s="12">
        <v>129</v>
      </c>
      <c r="B135" s="12" t="s">
        <v>346</v>
      </c>
      <c r="C135" s="12" t="s">
        <v>347</v>
      </c>
      <c r="D135" s="12" t="s">
        <v>348</v>
      </c>
      <c r="E135" s="12" t="s">
        <v>242</v>
      </c>
      <c r="F135" s="12" t="s">
        <v>351</v>
      </c>
      <c r="G135" s="12" t="s">
        <v>352</v>
      </c>
      <c r="H135" s="12">
        <v>2</v>
      </c>
      <c r="I135" s="22">
        <f t="shared" si="9"/>
        <v>1.33333333333333</v>
      </c>
      <c r="J135" s="22">
        <f t="shared" si="10"/>
        <v>1.33333333333333</v>
      </c>
      <c r="K135" s="22">
        <f t="shared" si="11"/>
        <v>0.666666666666667</v>
      </c>
      <c r="L135" s="12"/>
    </row>
    <row r="136" customFormat="1" ht="35" customHeight="1" spans="1:12">
      <c r="A136" s="12">
        <v>130</v>
      </c>
      <c r="B136" s="12" t="s">
        <v>346</v>
      </c>
      <c r="C136" s="12" t="s">
        <v>347</v>
      </c>
      <c r="D136" s="12" t="s">
        <v>348</v>
      </c>
      <c r="E136" s="12" t="s">
        <v>26</v>
      </c>
      <c r="F136" s="12" t="s">
        <v>353</v>
      </c>
      <c r="G136" s="12" t="s">
        <v>354</v>
      </c>
      <c r="H136" s="12">
        <v>6</v>
      </c>
      <c r="I136" s="22">
        <f t="shared" si="9"/>
        <v>4</v>
      </c>
      <c r="J136" s="22">
        <f t="shared" si="10"/>
        <v>4</v>
      </c>
      <c r="K136" s="22">
        <f t="shared" si="11"/>
        <v>2</v>
      </c>
      <c r="L136" s="12"/>
    </row>
    <row r="137" customFormat="1" ht="35" customHeight="1" spans="1:12">
      <c r="A137" s="12">
        <v>131</v>
      </c>
      <c r="B137" s="12" t="s">
        <v>346</v>
      </c>
      <c r="C137" s="12" t="s">
        <v>347</v>
      </c>
      <c r="D137" s="12" t="s">
        <v>348</v>
      </c>
      <c r="E137" s="12" t="s">
        <v>23</v>
      </c>
      <c r="F137" s="12" t="s">
        <v>355</v>
      </c>
      <c r="G137" s="12" t="s">
        <v>356</v>
      </c>
      <c r="H137" s="12">
        <v>5</v>
      </c>
      <c r="I137" s="22">
        <f t="shared" si="9"/>
        <v>3.33333333333333</v>
      </c>
      <c r="J137" s="22">
        <f t="shared" si="10"/>
        <v>3.33333333333333</v>
      </c>
      <c r="K137" s="22">
        <f t="shared" si="11"/>
        <v>1.66666666666667</v>
      </c>
      <c r="L137" s="12"/>
    </row>
    <row r="138" customFormat="1" ht="35" customHeight="1" spans="1:12">
      <c r="A138" s="12">
        <v>132</v>
      </c>
      <c r="B138" s="12" t="s">
        <v>346</v>
      </c>
      <c r="C138" s="12" t="s">
        <v>347</v>
      </c>
      <c r="D138" s="12" t="s">
        <v>357</v>
      </c>
      <c r="E138" s="12" t="s">
        <v>23</v>
      </c>
      <c r="F138" s="12" t="s">
        <v>358</v>
      </c>
      <c r="G138" s="12" t="s">
        <v>356</v>
      </c>
      <c r="H138" s="12">
        <v>5</v>
      </c>
      <c r="I138" s="22">
        <f t="shared" si="9"/>
        <v>3.33333333333333</v>
      </c>
      <c r="J138" s="22">
        <f t="shared" si="10"/>
        <v>3.33333333333333</v>
      </c>
      <c r="K138" s="22">
        <f t="shared" si="11"/>
        <v>1.66666666666667</v>
      </c>
      <c r="L138" s="12"/>
    </row>
    <row r="139" customFormat="1" ht="35" customHeight="1" spans="1:12">
      <c r="A139" s="12">
        <v>133</v>
      </c>
      <c r="B139" s="12" t="s">
        <v>346</v>
      </c>
      <c r="C139" s="12" t="s">
        <v>347</v>
      </c>
      <c r="D139" s="12" t="s">
        <v>357</v>
      </c>
      <c r="E139" s="12" t="s">
        <v>242</v>
      </c>
      <c r="F139" s="12" t="s">
        <v>359</v>
      </c>
      <c r="G139" s="12" t="s">
        <v>352</v>
      </c>
      <c r="H139" s="12">
        <v>2</v>
      </c>
      <c r="I139" s="22">
        <f t="shared" si="9"/>
        <v>1.33333333333333</v>
      </c>
      <c r="J139" s="22">
        <f t="shared" si="10"/>
        <v>1.33333333333333</v>
      </c>
      <c r="K139" s="22">
        <f t="shared" si="11"/>
        <v>0.666666666666667</v>
      </c>
      <c r="L139" s="12"/>
    </row>
    <row r="140" customFormat="1" ht="35" customHeight="1" spans="1:12">
      <c r="A140" s="12">
        <v>134</v>
      </c>
      <c r="B140" s="12" t="s">
        <v>346</v>
      </c>
      <c r="C140" s="12" t="s">
        <v>360</v>
      </c>
      <c r="D140" s="12" t="s">
        <v>360</v>
      </c>
      <c r="E140" s="12" t="s">
        <v>17</v>
      </c>
      <c r="F140" s="12" t="s">
        <v>361</v>
      </c>
      <c r="G140" s="12" t="s">
        <v>362</v>
      </c>
      <c r="H140" s="12">
        <v>200</v>
      </c>
      <c r="I140" s="22">
        <f t="shared" si="9"/>
        <v>133.333333333333</v>
      </c>
      <c r="J140" s="22">
        <f t="shared" si="10"/>
        <v>133.333333333333</v>
      </c>
      <c r="K140" s="22">
        <f t="shared" si="11"/>
        <v>66.6666666666667</v>
      </c>
      <c r="L140" s="12"/>
    </row>
    <row r="141" customFormat="1" ht="35" customHeight="1" spans="1:12">
      <c r="A141" s="12">
        <v>135</v>
      </c>
      <c r="B141" s="12" t="s">
        <v>346</v>
      </c>
      <c r="C141" s="12" t="s">
        <v>360</v>
      </c>
      <c r="D141" s="12" t="s">
        <v>360</v>
      </c>
      <c r="E141" s="12" t="s">
        <v>242</v>
      </c>
      <c r="F141" s="12" t="s">
        <v>363</v>
      </c>
      <c r="G141" s="12" t="s">
        <v>352</v>
      </c>
      <c r="H141" s="12">
        <v>3</v>
      </c>
      <c r="I141" s="22">
        <f t="shared" si="9"/>
        <v>2</v>
      </c>
      <c r="J141" s="22">
        <f t="shared" si="10"/>
        <v>2</v>
      </c>
      <c r="K141" s="22">
        <f t="shared" si="11"/>
        <v>1</v>
      </c>
      <c r="L141" s="12"/>
    </row>
    <row r="142" customFormat="1" ht="35" customHeight="1" spans="1:12">
      <c r="A142" s="12">
        <v>136</v>
      </c>
      <c r="B142" s="12" t="s">
        <v>346</v>
      </c>
      <c r="C142" s="12" t="s">
        <v>360</v>
      </c>
      <c r="D142" s="12" t="s">
        <v>360</v>
      </c>
      <c r="E142" s="12" t="s">
        <v>20</v>
      </c>
      <c r="F142" s="12" t="s">
        <v>364</v>
      </c>
      <c r="G142" s="12" t="s">
        <v>365</v>
      </c>
      <c r="H142" s="12">
        <v>12</v>
      </c>
      <c r="I142" s="22">
        <f t="shared" si="9"/>
        <v>8</v>
      </c>
      <c r="J142" s="22">
        <f t="shared" si="10"/>
        <v>8</v>
      </c>
      <c r="K142" s="22">
        <f t="shared" si="11"/>
        <v>4</v>
      </c>
      <c r="L142" s="12"/>
    </row>
    <row r="143" customFormat="1" ht="35" customHeight="1" spans="1:12">
      <c r="A143" s="12">
        <v>137</v>
      </c>
      <c r="B143" s="12" t="s">
        <v>346</v>
      </c>
      <c r="C143" s="12" t="s">
        <v>360</v>
      </c>
      <c r="D143" s="12" t="s">
        <v>360</v>
      </c>
      <c r="E143" s="12" t="s">
        <v>140</v>
      </c>
      <c r="F143" s="12" t="s">
        <v>366</v>
      </c>
      <c r="G143" s="12" t="s">
        <v>367</v>
      </c>
      <c r="H143" s="12">
        <v>25</v>
      </c>
      <c r="I143" s="22">
        <f t="shared" si="9"/>
        <v>16.6666666666667</v>
      </c>
      <c r="J143" s="22">
        <f t="shared" si="10"/>
        <v>16.6666666666667</v>
      </c>
      <c r="K143" s="22">
        <f t="shared" si="11"/>
        <v>8.33333333333333</v>
      </c>
      <c r="L143" s="12"/>
    </row>
    <row r="144" customFormat="1" ht="35" customHeight="1" spans="1:12">
      <c r="A144" s="12">
        <v>138</v>
      </c>
      <c r="B144" s="12" t="s">
        <v>346</v>
      </c>
      <c r="C144" s="12" t="s">
        <v>360</v>
      </c>
      <c r="D144" s="12" t="s">
        <v>360</v>
      </c>
      <c r="E144" s="12" t="s">
        <v>140</v>
      </c>
      <c r="F144" s="12" t="s">
        <v>368</v>
      </c>
      <c r="G144" s="12" t="s">
        <v>369</v>
      </c>
      <c r="H144" s="12">
        <v>45</v>
      </c>
      <c r="I144" s="22">
        <f t="shared" si="9"/>
        <v>30</v>
      </c>
      <c r="J144" s="22">
        <f t="shared" si="10"/>
        <v>30</v>
      </c>
      <c r="K144" s="22">
        <f t="shared" si="11"/>
        <v>15</v>
      </c>
      <c r="L144" s="12"/>
    </row>
    <row r="145" customFormat="1" ht="35" customHeight="1" spans="1:12">
      <c r="A145" s="12">
        <v>139</v>
      </c>
      <c r="B145" s="12" t="s">
        <v>346</v>
      </c>
      <c r="C145" s="12" t="s">
        <v>360</v>
      </c>
      <c r="D145" s="12" t="s">
        <v>360</v>
      </c>
      <c r="E145" s="12" t="s">
        <v>23</v>
      </c>
      <c r="F145" s="12" t="s">
        <v>370</v>
      </c>
      <c r="G145" s="12" t="s">
        <v>371</v>
      </c>
      <c r="H145" s="12">
        <v>15</v>
      </c>
      <c r="I145" s="22">
        <f t="shared" si="9"/>
        <v>10</v>
      </c>
      <c r="J145" s="22">
        <f t="shared" si="10"/>
        <v>10</v>
      </c>
      <c r="K145" s="22">
        <f t="shared" si="11"/>
        <v>5</v>
      </c>
      <c r="L145" s="12"/>
    </row>
    <row r="146" customFormat="1" ht="35" customHeight="1" spans="1:12">
      <c r="A146" s="12">
        <v>140</v>
      </c>
      <c r="B146" s="12" t="s">
        <v>346</v>
      </c>
      <c r="C146" s="12" t="s">
        <v>372</v>
      </c>
      <c r="D146" s="12" t="s">
        <v>372</v>
      </c>
      <c r="E146" s="12" t="s">
        <v>17</v>
      </c>
      <c r="F146" s="12" t="s">
        <v>373</v>
      </c>
      <c r="G146" s="12" t="s">
        <v>374</v>
      </c>
      <c r="H146" s="12">
        <v>70</v>
      </c>
      <c r="I146" s="22">
        <f t="shared" si="9"/>
        <v>46.6666666666667</v>
      </c>
      <c r="J146" s="22">
        <f t="shared" si="10"/>
        <v>46.6666666666667</v>
      </c>
      <c r="K146" s="22">
        <f t="shared" si="11"/>
        <v>23.3333333333333</v>
      </c>
      <c r="L146" s="12"/>
    </row>
    <row r="147" customFormat="1" ht="35" customHeight="1" spans="1:12">
      <c r="A147" s="12">
        <v>141</v>
      </c>
      <c r="B147" s="12" t="s">
        <v>346</v>
      </c>
      <c r="C147" s="12" t="s">
        <v>372</v>
      </c>
      <c r="D147" s="12" t="s">
        <v>372</v>
      </c>
      <c r="E147" s="12" t="s">
        <v>23</v>
      </c>
      <c r="F147" s="12" t="s">
        <v>375</v>
      </c>
      <c r="G147" s="12" t="s">
        <v>371</v>
      </c>
      <c r="H147" s="12">
        <v>15</v>
      </c>
      <c r="I147" s="22">
        <f t="shared" si="9"/>
        <v>10</v>
      </c>
      <c r="J147" s="22">
        <f t="shared" si="10"/>
        <v>10</v>
      </c>
      <c r="K147" s="22">
        <f t="shared" si="11"/>
        <v>5</v>
      </c>
      <c r="L147" s="12"/>
    </row>
    <row r="148" customFormat="1" ht="35" customHeight="1" spans="1:12">
      <c r="A148" s="12">
        <v>142</v>
      </c>
      <c r="B148" s="12" t="s">
        <v>346</v>
      </c>
      <c r="C148" s="12" t="s">
        <v>372</v>
      </c>
      <c r="D148" s="12" t="s">
        <v>372</v>
      </c>
      <c r="E148" s="12" t="s">
        <v>242</v>
      </c>
      <c r="F148" s="12" t="s">
        <v>376</v>
      </c>
      <c r="G148" s="12" t="s">
        <v>352</v>
      </c>
      <c r="H148" s="12">
        <v>5</v>
      </c>
      <c r="I148" s="22">
        <f t="shared" si="9"/>
        <v>3.33333333333333</v>
      </c>
      <c r="J148" s="22">
        <f t="shared" si="10"/>
        <v>3.33333333333333</v>
      </c>
      <c r="K148" s="22">
        <f t="shared" si="11"/>
        <v>1.66666666666667</v>
      </c>
      <c r="L148" s="12"/>
    </row>
    <row r="149" customFormat="1" ht="35" customHeight="1" spans="1:12">
      <c r="A149" s="12">
        <v>143</v>
      </c>
      <c r="B149" s="12" t="s">
        <v>346</v>
      </c>
      <c r="C149" s="12" t="s">
        <v>372</v>
      </c>
      <c r="D149" s="12" t="s">
        <v>372</v>
      </c>
      <c r="E149" s="12" t="s">
        <v>192</v>
      </c>
      <c r="F149" s="12" t="s">
        <v>377</v>
      </c>
      <c r="G149" s="12" t="s">
        <v>378</v>
      </c>
      <c r="H149" s="12">
        <v>15</v>
      </c>
      <c r="I149" s="22">
        <f t="shared" si="9"/>
        <v>10</v>
      </c>
      <c r="J149" s="22">
        <f t="shared" si="10"/>
        <v>10</v>
      </c>
      <c r="K149" s="22">
        <f t="shared" si="11"/>
        <v>5</v>
      </c>
      <c r="L149" s="12"/>
    </row>
    <row r="150" customFormat="1" ht="35" customHeight="1" spans="1:12">
      <c r="A150" s="12">
        <v>144</v>
      </c>
      <c r="B150" s="12" t="s">
        <v>346</v>
      </c>
      <c r="C150" s="12" t="s">
        <v>372</v>
      </c>
      <c r="D150" s="12" t="s">
        <v>372</v>
      </c>
      <c r="E150" s="12" t="s">
        <v>140</v>
      </c>
      <c r="F150" s="12" t="s">
        <v>379</v>
      </c>
      <c r="G150" s="12" t="s">
        <v>367</v>
      </c>
      <c r="H150" s="12">
        <v>25</v>
      </c>
      <c r="I150" s="22">
        <f t="shared" si="9"/>
        <v>16.6666666666667</v>
      </c>
      <c r="J150" s="22">
        <f t="shared" si="10"/>
        <v>16.6666666666667</v>
      </c>
      <c r="K150" s="22">
        <f t="shared" si="11"/>
        <v>8.33333333333333</v>
      </c>
      <c r="L150" s="12"/>
    </row>
    <row r="151" customFormat="1" ht="35" customHeight="1" spans="1:12">
      <c r="A151" s="12">
        <v>145</v>
      </c>
      <c r="B151" s="12" t="s">
        <v>346</v>
      </c>
      <c r="C151" s="12" t="s">
        <v>372</v>
      </c>
      <c r="D151" s="12" t="s">
        <v>372</v>
      </c>
      <c r="E151" s="12" t="s">
        <v>140</v>
      </c>
      <c r="F151" s="12" t="s">
        <v>380</v>
      </c>
      <c r="G151" s="12" t="s">
        <v>381</v>
      </c>
      <c r="H151" s="12">
        <v>20</v>
      </c>
      <c r="I151" s="22">
        <f t="shared" si="9"/>
        <v>13.3333333333333</v>
      </c>
      <c r="J151" s="22">
        <f t="shared" si="10"/>
        <v>13.3333333333333</v>
      </c>
      <c r="K151" s="22">
        <f t="shared" si="11"/>
        <v>6.66666666666667</v>
      </c>
      <c r="L151" s="12"/>
    </row>
    <row r="152" customFormat="1" ht="35" customHeight="1" spans="1:12">
      <c r="A152" s="12">
        <v>146</v>
      </c>
      <c r="B152" s="12" t="s">
        <v>382</v>
      </c>
      <c r="C152" s="12" t="s">
        <v>383</v>
      </c>
      <c r="D152" s="12" t="s">
        <v>384</v>
      </c>
      <c r="E152" s="12" t="s">
        <v>17</v>
      </c>
      <c r="F152" s="12" t="s">
        <v>385</v>
      </c>
      <c r="G152" s="12" t="s">
        <v>386</v>
      </c>
      <c r="H152" s="12">
        <v>19.8</v>
      </c>
      <c r="I152" s="12">
        <v>12</v>
      </c>
      <c r="J152" s="12">
        <v>12</v>
      </c>
      <c r="K152" s="12">
        <v>7.8</v>
      </c>
      <c r="L152" s="12"/>
    </row>
    <row r="153" customFormat="1" ht="49" customHeight="1" spans="1:12">
      <c r="A153" s="12">
        <v>147</v>
      </c>
      <c r="B153" s="12" t="s">
        <v>382</v>
      </c>
      <c r="C153" s="12" t="s">
        <v>383</v>
      </c>
      <c r="D153" s="12" t="s">
        <v>387</v>
      </c>
      <c r="E153" s="12" t="s">
        <v>17</v>
      </c>
      <c r="F153" s="12" t="s">
        <v>388</v>
      </c>
      <c r="G153" s="12" t="s">
        <v>389</v>
      </c>
      <c r="H153" s="12">
        <v>65.5</v>
      </c>
      <c r="I153" s="12">
        <v>42</v>
      </c>
      <c r="J153" s="12">
        <v>42</v>
      </c>
      <c r="K153" s="12">
        <v>23.5</v>
      </c>
      <c r="L153" s="12"/>
    </row>
    <row r="154" customFormat="1" ht="46" customHeight="1" spans="1:12">
      <c r="A154" s="12">
        <v>148</v>
      </c>
      <c r="B154" s="12" t="s">
        <v>382</v>
      </c>
      <c r="C154" s="12" t="s">
        <v>383</v>
      </c>
      <c r="D154" s="12" t="s">
        <v>390</v>
      </c>
      <c r="E154" s="12" t="s">
        <v>17</v>
      </c>
      <c r="F154" s="12" t="s">
        <v>391</v>
      </c>
      <c r="G154" s="12" t="s">
        <v>392</v>
      </c>
      <c r="H154" s="12">
        <v>29</v>
      </c>
      <c r="I154" s="12">
        <v>18</v>
      </c>
      <c r="J154" s="12">
        <v>18</v>
      </c>
      <c r="K154" s="12">
        <v>11</v>
      </c>
      <c r="L154" s="12"/>
    </row>
    <row r="155" customFormat="1" ht="37" customHeight="1" spans="1:12">
      <c r="A155" s="12">
        <v>149</v>
      </c>
      <c r="B155" s="12" t="s">
        <v>382</v>
      </c>
      <c r="C155" s="12" t="s">
        <v>383</v>
      </c>
      <c r="D155" s="12" t="s">
        <v>393</v>
      </c>
      <c r="E155" s="12" t="s">
        <v>17</v>
      </c>
      <c r="F155" s="12" t="s">
        <v>394</v>
      </c>
      <c r="G155" s="12" t="s">
        <v>395</v>
      </c>
      <c r="H155" s="12">
        <v>34.8</v>
      </c>
      <c r="I155" s="12">
        <v>22</v>
      </c>
      <c r="J155" s="12">
        <v>22</v>
      </c>
      <c r="K155" s="12">
        <v>12.8</v>
      </c>
      <c r="L155" s="12"/>
    </row>
    <row r="156" customFormat="1" ht="45" customHeight="1" spans="1:12">
      <c r="A156" s="12">
        <v>150</v>
      </c>
      <c r="B156" s="12" t="s">
        <v>382</v>
      </c>
      <c r="C156" s="12" t="s">
        <v>383</v>
      </c>
      <c r="D156" s="12" t="s">
        <v>396</v>
      </c>
      <c r="E156" s="12" t="s">
        <v>17</v>
      </c>
      <c r="F156" s="12" t="s">
        <v>397</v>
      </c>
      <c r="G156" s="12" t="s">
        <v>398</v>
      </c>
      <c r="H156" s="12">
        <v>39.6</v>
      </c>
      <c r="I156" s="12">
        <v>26</v>
      </c>
      <c r="J156" s="12">
        <v>26</v>
      </c>
      <c r="K156" s="12">
        <v>13.6</v>
      </c>
      <c r="L156" s="12"/>
    </row>
    <row r="157" customFormat="1" ht="45" customHeight="1" spans="1:12">
      <c r="A157" s="12">
        <v>151</v>
      </c>
      <c r="B157" s="12" t="s">
        <v>382</v>
      </c>
      <c r="C157" s="12" t="s">
        <v>383</v>
      </c>
      <c r="D157" s="12" t="s">
        <v>399</v>
      </c>
      <c r="E157" s="12" t="s">
        <v>17</v>
      </c>
      <c r="F157" s="12" t="s">
        <v>400</v>
      </c>
      <c r="G157" s="12" t="s">
        <v>401</v>
      </c>
      <c r="H157" s="12">
        <v>29.5</v>
      </c>
      <c r="I157" s="12">
        <v>18</v>
      </c>
      <c r="J157" s="12">
        <v>18</v>
      </c>
      <c r="K157" s="12">
        <v>11.5</v>
      </c>
      <c r="L157" s="12"/>
    </row>
    <row r="158" customFormat="1" ht="45" customHeight="1" spans="1:12">
      <c r="A158" s="12">
        <v>152</v>
      </c>
      <c r="B158" s="12" t="s">
        <v>382</v>
      </c>
      <c r="C158" s="12" t="s">
        <v>383</v>
      </c>
      <c r="D158" s="12" t="s">
        <v>402</v>
      </c>
      <c r="E158" s="12" t="s">
        <v>17</v>
      </c>
      <c r="F158" s="12" t="s">
        <v>403</v>
      </c>
      <c r="G158" s="12" t="s">
        <v>404</v>
      </c>
      <c r="H158" s="12">
        <v>44.1</v>
      </c>
      <c r="I158" s="12">
        <v>26</v>
      </c>
      <c r="J158" s="12">
        <v>26</v>
      </c>
      <c r="K158" s="12">
        <v>18.1</v>
      </c>
      <c r="L158" s="12"/>
    </row>
    <row r="159" customFormat="1" ht="35" customHeight="1" spans="1:12">
      <c r="A159" s="12">
        <v>153</v>
      </c>
      <c r="B159" s="12" t="s">
        <v>382</v>
      </c>
      <c r="C159" s="12" t="s">
        <v>383</v>
      </c>
      <c r="D159" s="12" t="s">
        <v>405</v>
      </c>
      <c r="E159" s="12" t="s">
        <v>17</v>
      </c>
      <c r="F159" s="12" t="s">
        <v>406</v>
      </c>
      <c r="G159" s="12" t="s">
        <v>407</v>
      </c>
      <c r="H159" s="12">
        <v>31.8</v>
      </c>
      <c r="I159" s="12">
        <v>19.2</v>
      </c>
      <c r="J159" s="12">
        <v>19.2</v>
      </c>
      <c r="K159" s="12">
        <v>12.6</v>
      </c>
      <c r="L159" s="12"/>
    </row>
    <row r="160" customFormat="1" ht="35" customHeight="1" spans="1:12">
      <c r="A160" s="12">
        <v>154</v>
      </c>
      <c r="B160" s="12" t="s">
        <v>382</v>
      </c>
      <c r="C160" s="12" t="s">
        <v>383</v>
      </c>
      <c r="D160" s="12" t="s">
        <v>408</v>
      </c>
      <c r="E160" s="12" t="s">
        <v>17</v>
      </c>
      <c r="F160" s="12" t="s">
        <v>409</v>
      </c>
      <c r="G160" s="12" t="s">
        <v>410</v>
      </c>
      <c r="H160" s="12">
        <v>27.5</v>
      </c>
      <c r="I160" s="12">
        <v>16</v>
      </c>
      <c r="J160" s="12">
        <v>16</v>
      </c>
      <c r="K160" s="12">
        <v>11.5</v>
      </c>
      <c r="L160" s="12"/>
    </row>
    <row r="161" customFormat="1" ht="44" customHeight="1" spans="1:12">
      <c r="A161" s="12">
        <v>155</v>
      </c>
      <c r="B161" s="12" t="s">
        <v>382</v>
      </c>
      <c r="C161" s="12" t="s">
        <v>383</v>
      </c>
      <c r="D161" s="12" t="s">
        <v>396</v>
      </c>
      <c r="E161" s="12" t="s">
        <v>23</v>
      </c>
      <c r="F161" s="12" t="s">
        <v>411</v>
      </c>
      <c r="G161" s="12" t="s">
        <v>412</v>
      </c>
      <c r="H161" s="12">
        <v>1.2</v>
      </c>
      <c r="I161" s="12">
        <v>0.8</v>
      </c>
      <c r="J161" s="12">
        <v>0.8</v>
      </c>
      <c r="K161" s="12">
        <v>0.4</v>
      </c>
      <c r="L161" s="12"/>
    </row>
    <row r="162" customFormat="1" ht="69" customHeight="1" spans="1:12">
      <c r="A162" s="12">
        <v>156</v>
      </c>
      <c r="B162" s="12" t="s">
        <v>382</v>
      </c>
      <c r="C162" s="12" t="s">
        <v>413</v>
      </c>
      <c r="D162" s="12" t="s">
        <v>414</v>
      </c>
      <c r="E162" s="12" t="s">
        <v>17</v>
      </c>
      <c r="F162" s="12" t="s">
        <v>415</v>
      </c>
      <c r="G162" s="12" t="s">
        <v>416</v>
      </c>
      <c r="H162" s="12">
        <v>303.7</v>
      </c>
      <c r="I162" s="12">
        <v>200</v>
      </c>
      <c r="J162" s="12">
        <v>200</v>
      </c>
      <c r="K162" s="12">
        <v>103.7</v>
      </c>
      <c r="L162" s="12"/>
    </row>
    <row r="163" customFormat="1" ht="35" customHeight="1" spans="1:12">
      <c r="A163" s="12">
        <v>157</v>
      </c>
      <c r="B163" s="12" t="s">
        <v>382</v>
      </c>
      <c r="C163" s="12" t="s">
        <v>413</v>
      </c>
      <c r="D163" s="12" t="s">
        <v>414</v>
      </c>
      <c r="E163" s="12" t="s">
        <v>23</v>
      </c>
      <c r="F163" s="12" t="s">
        <v>417</v>
      </c>
      <c r="G163" s="12" t="s">
        <v>418</v>
      </c>
      <c r="H163" s="12">
        <v>0.9</v>
      </c>
      <c r="I163" s="12">
        <v>0</v>
      </c>
      <c r="J163" s="12">
        <v>0</v>
      </c>
      <c r="K163" s="12">
        <v>0.9</v>
      </c>
      <c r="L163" s="12"/>
    </row>
    <row r="164" customFormat="1" ht="55" customHeight="1" spans="1:12">
      <c r="A164" s="12">
        <v>158</v>
      </c>
      <c r="B164" s="16" t="s">
        <v>419</v>
      </c>
      <c r="C164" s="16" t="s">
        <v>420</v>
      </c>
      <c r="D164" s="16" t="s">
        <v>421</v>
      </c>
      <c r="E164" s="23" t="s">
        <v>17</v>
      </c>
      <c r="F164" s="24" t="s">
        <v>422</v>
      </c>
      <c r="G164" s="16" t="s">
        <v>423</v>
      </c>
      <c r="H164" s="16">
        <v>106</v>
      </c>
      <c r="I164" s="16">
        <f t="shared" ref="I164:I179" si="12">J164</f>
        <v>70</v>
      </c>
      <c r="J164" s="16">
        <v>70</v>
      </c>
      <c r="K164" s="16">
        <v>36</v>
      </c>
      <c r="L164" s="16"/>
    </row>
    <row r="165" customFormat="1" ht="53" customHeight="1" spans="1:12">
      <c r="A165" s="12">
        <v>159</v>
      </c>
      <c r="B165" s="16" t="s">
        <v>419</v>
      </c>
      <c r="C165" s="16" t="s">
        <v>420</v>
      </c>
      <c r="D165" s="16" t="s">
        <v>421</v>
      </c>
      <c r="E165" s="23" t="s">
        <v>140</v>
      </c>
      <c r="F165" s="25" t="s">
        <v>424</v>
      </c>
      <c r="G165" s="16" t="s">
        <v>425</v>
      </c>
      <c r="H165" s="16">
        <v>38</v>
      </c>
      <c r="I165" s="16">
        <f t="shared" si="12"/>
        <v>25</v>
      </c>
      <c r="J165" s="16">
        <v>25</v>
      </c>
      <c r="K165" s="16">
        <v>13</v>
      </c>
      <c r="L165" s="16"/>
    </row>
    <row r="166" customFormat="1" ht="60" customHeight="1" spans="1:12">
      <c r="A166" s="12">
        <v>160</v>
      </c>
      <c r="B166" s="16" t="s">
        <v>419</v>
      </c>
      <c r="C166" s="16" t="s">
        <v>420</v>
      </c>
      <c r="D166" s="16" t="s">
        <v>421</v>
      </c>
      <c r="E166" s="23" t="s">
        <v>23</v>
      </c>
      <c r="F166" s="24" t="s">
        <v>426</v>
      </c>
      <c r="G166" s="16" t="s">
        <v>427</v>
      </c>
      <c r="H166" s="16">
        <v>6</v>
      </c>
      <c r="I166" s="16">
        <v>4</v>
      </c>
      <c r="J166" s="16">
        <v>4</v>
      </c>
      <c r="K166" s="16">
        <v>2</v>
      </c>
      <c r="L166" s="16"/>
    </row>
    <row r="167" customFormat="1" ht="73" customHeight="1" spans="1:12">
      <c r="A167" s="12">
        <v>161</v>
      </c>
      <c r="B167" s="16" t="s">
        <v>419</v>
      </c>
      <c r="C167" s="16" t="s">
        <v>428</v>
      </c>
      <c r="D167" s="16" t="s">
        <v>429</v>
      </c>
      <c r="E167" s="23" t="s">
        <v>17</v>
      </c>
      <c r="F167" s="24" t="s">
        <v>430</v>
      </c>
      <c r="G167" s="26" t="s">
        <v>431</v>
      </c>
      <c r="H167" s="16">
        <v>104</v>
      </c>
      <c r="I167" s="16">
        <f t="shared" si="12"/>
        <v>69</v>
      </c>
      <c r="J167" s="16">
        <v>69</v>
      </c>
      <c r="K167" s="16">
        <v>35</v>
      </c>
      <c r="L167" s="16"/>
    </row>
    <row r="168" customFormat="1" ht="44" customHeight="1" spans="1:12">
      <c r="A168" s="12">
        <v>162</v>
      </c>
      <c r="B168" s="16" t="s">
        <v>419</v>
      </c>
      <c r="C168" s="16" t="s">
        <v>428</v>
      </c>
      <c r="D168" s="16" t="s">
        <v>429</v>
      </c>
      <c r="E168" s="23" t="s">
        <v>20</v>
      </c>
      <c r="F168" s="24" t="s">
        <v>432</v>
      </c>
      <c r="G168" s="26" t="s">
        <v>433</v>
      </c>
      <c r="H168" s="16">
        <v>20</v>
      </c>
      <c r="I168" s="16">
        <f t="shared" si="12"/>
        <v>13</v>
      </c>
      <c r="J168" s="16">
        <v>13</v>
      </c>
      <c r="K168" s="16">
        <v>7</v>
      </c>
      <c r="L168" s="16"/>
    </row>
    <row r="169" customFormat="1" ht="75" customHeight="1" spans="1:12">
      <c r="A169" s="12">
        <v>163</v>
      </c>
      <c r="B169" s="16" t="s">
        <v>419</v>
      </c>
      <c r="C169" s="16" t="s">
        <v>428</v>
      </c>
      <c r="D169" s="16" t="s">
        <v>429</v>
      </c>
      <c r="E169" s="23" t="s">
        <v>140</v>
      </c>
      <c r="F169" s="25" t="s">
        <v>434</v>
      </c>
      <c r="G169" s="26" t="s">
        <v>435</v>
      </c>
      <c r="H169" s="16">
        <v>20</v>
      </c>
      <c r="I169" s="16">
        <f t="shared" si="12"/>
        <v>13</v>
      </c>
      <c r="J169" s="16">
        <v>13</v>
      </c>
      <c r="K169" s="16">
        <v>7</v>
      </c>
      <c r="L169" s="16"/>
    </row>
    <row r="170" customFormat="1" ht="61" customHeight="1" spans="1:12">
      <c r="A170" s="12">
        <v>164</v>
      </c>
      <c r="B170" s="16" t="s">
        <v>419</v>
      </c>
      <c r="C170" s="16" t="s">
        <v>428</v>
      </c>
      <c r="D170" s="16" t="s">
        <v>429</v>
      </c>
      <c r="E170" s="23" t="s">
        <v>23</v>
      </c>
      <c r="F170" s="24" t="s">
        <v>436</v>
      </c>
      <c r="G170" s="16" t="s">
        <v>427</v>
      </c>
      <c r="H170" s="16">
        <v>6</v>
      </c>
      <c r="I170" s="16">
        <f t="shared" si="12"/>
        <v>4</v>
      </c>
      <c r="J170" s="16">
        <v>4</v>
      </c>
      <c r="K170" s="16">
        <v>2</v>
      </c>
      <c r="L170" s="16"/>
    </row>
    <row r="171" customFormat="1" ht="103" customHeight="1" spans="1:12">
      <c r="A171" s="12">
        <v>165</v>
      </c>
      <c r="B171" s="16" t="s">
        <v>419</v>
      </c>
      <c r="C171" s="16" t="s">
        <v>437</v>
      </c>
      <c r="D171" s="16" t="s">
        <v>438</v>
      </c>
      <c r="E171" s="23" t="s">
        <v>17</v>
      </c>
      <c r="F171" s="16" t="s">
        <v>439</v>
      </c>
      <c r="G171" s="26" t="s">
        <v>440</v>
      </c>
      <c r="H171" s="26">
        <v>78</v>
      </c>
      <c r="I171" s="16">
        <f t="shared" si="12"/>
        <v>52</v>
      </c>
      <c r="J171" s="16">
        <v>52</v>
      </c>
      <c r="K171" s="16">
        <v>26</v>
      </c>
      <c r="L171" s="16"/>
    </row>
    <row r="172" customFormat="1" ht="118" customHeight="1" spans="1:12">
      <c r="A172" s="12">
        <v>166</v>
      </c>
      <c r="B172" s="16" t="s">
        <v>419</v>
      </c>
      <c r="C172" s="16" t="s">
        <v>437</v>
      </c>
      <c r="D172" s="16" t="s">
        <v>441</v>
      </c>
      <c r="E172" s="23" t="s">
        <v>17</v>
      </c>
      <c r="F172" s="27" t="s">
        <v>442</v>
      </c>
      <c r="G172" s="26" t="s">
        <v>443</v>
      </c>
      <c r="H172" s="26">
        <v>65</v>
      </c>
      <c r="I172" s="16">
        <f t="shared" si="12"/>
        <v>43</v>
      </c>
      <c r="J172" s="16">
        <v>43</v>
      </c>
      <c r="K172" s="16">
        <v>22</v>
      </c>
      <c r="L172" s="16"/>
    </row>
    <row r="173" customFormat="1" ht="160" customHeight="1" spans="1:12">
      <c r="A173" s="12">
        <v>167</v>
      </c>
      <c r="B173" s="16" t="s">
        <v>419</v>
      </c>
      <c r="C173" s="16" t="s">
        <v>437</v>
      </c>
      <c r="D173" s="16" t="s">
        <v>441</v>
      </c>
      <c r="E173" s="23" t="s">
        <v>140</v>
      </c>
      <c r="F173" s="27" t="s">
        <v>444</v>
      </c>
      <c r="G173" s="26" t="s">
        <v>445</v>
      </c>
      <c r="H173" s="26">
        <v>10</v>
      </c>
      <c r="I173" s="16">
        <f t="shared" si="12"/>
        <v>6</v>
      </c>
      <c r="J173" s="16">
        <v>6</v>
      </c>
      <c r="K173" s="16">
        <v>4</v>
      </c>
      <c r="L173" s="16"/>
    </row>
    <row r="174" customFormat="1" ht="113" customHeight="1" spans="1:12">
      <c r="A174" s="12">
        <v>168</v>
      </c>
      <c r="B174" s="16" t="s">
        <v>419</v>
      </c>
      <c r="C174" s="16" t="s">
        <v>437</v>
      </c>
      <c r="D174" s="16" t="s">
        <v>446</v>
      </c>
      <c r="E174" s="23" t="s">
        <v>17</v>
      </c>
      <c r="F174" s="27" t="s">
        <v>447</v>
      </c>
      <c r="G174" s="26" t="s">
        <v>448</v>
      </c>
      <c r="H174" s="26">
        <v>31</v>
      </c>
      <c r="I174" s="16">
        <f t="shared" si="12"/>
        <v>20</v>
      </c>
      <c r="J174" s="16">
        <v>20</v>
      </c>
      <c r="K174" s="16">
        <v>11</v>
      </c>
      <c r="L174" s="16"/>
    </row>
    <row r="175" customFormat="1" ht="112" customHeight="1" spans="1:12">
      <c r="A175" s="12">
        <v>169</v>
      </c>
      <c r="B175" s="16" t="s">
        <v>419</v>
      </c>
      <c r="C175" s="16" t="s">
        <v>437</v>
      </c>
      <c r="D175" s="16" t="s">
        <v>446</v>
      </c>
      <c r="E175" s="23" t="s">
        <v>140</v>
      </c>
      <c r="F175" s="28" t="s">
        <v>449</v>
      </c>
      <c r="G175" s="26" t="s">
        <v>450</v>
      </c>
      <c r="H175" s="26">
        <v>7</v>
      </c>
      <c r="I175" s="16">
        <f t="shared" si="12"/>
        <v>4</v>
      </c>
      <c r="J175" s="16">
        <v>4</v>
      </c>
      <c r="K175" s="16">
        <v>3</v>
      </c>
      <c r="L175" s="16"/>
    </row>
    <row r="176" customFormat="1" ht="126" customHeight="1" spans="1:12">
      <c r="A176" s="12">
        <v>170</v>
      </c>
      <c r="B176" s="16" t="s">
        <v>419</v>
      </c>
      <c r="C176" s="16" t="s">
        <v>437</v>
      </c>
      <c r="D176" s="16" t="s">
        <v>451</v>
      </c>
      <c r="E176" s="23" t="s">
        <v>17</v>
      </c>
      <c r="F176" s="26" t="s">
        <v>452</v>
      </c>
      <c r="G176" s="26" t="s">
        <v>453</v>
      </c>
      <c r="H176" s="26">
        <v>21</v>
      </c>
      <c r="I176" s="16">
        <f t="shared" si="12"/>
        <v>14</v>
      </c>
      <c r="J176" s="16">
        <v>14</v>
      </c>
      <c r="K176" s="16">
        <v>7</v>
      </c>
      <c r="L176" s="16"/>
    </row>
    <row r="177" customFormat="1" ht="88" customHeight="1" spans="1:12">
      <c r="A177" s="12">
        <v>171</v>
      </c>
      <c r="B177" s="16" t="s">
        <v>419</v>
      </c>
      <c r="C177" s="16" t="s">
        <v>437</v>
      </c>
      <c r="D177" s="16" t="s">
        <v>454</v>
      </c>
      <c r="E177" s="23" t="s">
        <v>17</v>
      </c>
      <c r="F177" s="26" t="s">
        <v>455</v>
      </c>
      <c r="G177" s="26" t="s">
        <v>456</v>
      </c>
      <c r="H177" s="26">
        <v>73</v>
      </c>
      <c r="I177" s="16">
        <f t="shared" si="12"/>
        <v>48</v>
      </c>
      <c r="J177" s="16">
        <v>48</v>
      </c>
      <c r="K177" s="16">
        <v>25</v>
      </c>
      <c r="L177" s="16"/>
    </row>
    <row r="178" customFormat="1" ht="48" customHeight="1" spans="1:12">
      <c r="A178" s="12">
        <v>172</v>
      </c>
      <c r="B178" s="16" t="s">
        <v>419</v>
      </c>
      <c r="C178" s="16" t="s">
        <v>437</v>
      </c>
      <c r="D178" s="16" t="s">
        <v>457</v>
      </c>
      <c r="E178" s="23" t="s">
        <v>17</v>
      </c>
      <c r="F178" s="26" t="s">
        <v>458</v>
      </c>
      <c r="G178" s="26" t="s">
        <v>459</v>
      </c>
      <c r="H178" s="26">
        <v>10</v>
      </c>
      <c r="I178" s="16">
        <f t="shared" si="12"/>
        <v>6</v>
      </c>
      <c r="J178" s="26">
        <v>6</v>
      </c>
      <c r="K178" s="26">
        <v>4</v>
      </c>
      <c r="L178" s="16"/>
    </row>
    <row r="179" customFormat="1" ht="61" customHeight="1" spans="1:12">
      <c r="A179" s="12">
        <v>173</v>
      </c>
      <c r="B179" s="16" t="s">
        <v>419</v>
      </c>
      <c r="C179" s="16" t="s">
        <v>437</v>
      </c>
      <c r="D179" s="16" t="s">
        <v>457</v>
      </c>
      <c r="E179" s="23" t="s">
        <v>23</v>
      </c>
      <c r="F179" s="29" t="s">
        <v>460</v>
      </c>
      <c r="G179" s="16" t="s">
        <v>461</v>
      </c>
      <c r="H179" s="16">
        <v>5</v>
      </c>
      <c r="I179" s="16">
        <f t="shared" si="12"/>
        <v>3</v>
      </c>
      <c r="J179" s="16">
        <v>3</v>
      </c>
      <c r="K179" s="16">
        <v>2</v>
      </c>
      <c r="L179" s="16"/>
    </row>
    <row r="180" customFormat="1" ht="35" customHeight="1" spans="1:12">
      <c r="A180" s="12">
        <v>174</v>
      </c>
      <c r="B180" s="20" t="s">
        <v>462</v>
      </c>
      <c r="C180" s="20" t="s">
        <v>463</v>
      </c>
      <c r="D180" s="20" t="s">
        <v>464</v>
      </c>
      <c r="E180" s="16" t="s">
        <v>26</v>
      </c>
      <c r="F180" s="20" t="s">
        <v>465</v>
      </c>
      <c r="G180" s="20" t="s">
        <v>466</v>
      </c>
      <c r="H180" s="20">
        <v>15</v>
      </c>
      <c r="I180" s="16">
        <v>10</v>
      </c>
      <c r="J180" s="16">
        <v>10</v>
      </c>
      <c r="K180" s="20">
        <v>5</v>
      </c>
      <c r="L180" s="16"/>
    </row>
    <row r="181" customFormat="1" ht="35" customHeight="1" spans="1:12">
      <c r="A181" s="12">
        <v>175</v>
      </c>
      <c r="B181" s="20" t="s">
        <v>462</v>
      </c>
      <c r="C181" s="20" t="s">
        <v>463</v>
      </c>
      <c r="D181" s="20" t="s">
        <v>464</v>
      </c>
      <c r="E181" s="20" t="s">
        <v>17</v>
      </c>
      <c r="F181" s="20" t="s">
        <v>467</v>
      </c>
      <c r="G181" s="20" t="s">
        <v>468</v>
      </c>
      <c r="H181" s="16">
        <v>18</v>
      </c>
      <c r="I181" s="16">
        <v>12</v>
      </c>
      <c r="J181" s="16">
        <v>12</v>
      </c>
      <c r="K181" s="20">
        <v>6</v>
      </c>
      <c r="L181" s="16"/>
    </row>
    <row r="182" customFormat="1" ht="35" customHeight="1" spans="1:12">
      <c r="A182" s="12">
        <v>176</v>
      </c>
      <c r="B182" s="20" t="s">
        <v>462</v>
      </c>
      <c r="C182" s="20" t="s">
        <v>463</v>
      </c>
      <c r="D182" s="20" t="s">
        <v>469</v>
      </c>
      <c r="E182" s="16" t="s">
        <v>26</v>
      </c>
      <c r="F182" s="20" t="s">
        <v>470</v>
      </c>
      <c r="G182" s="20" t="s">
        <v>471</v>
      </c>
      <c r="H182" s="20">
        <v>6</v>
      </c>
      <c r="I182" s="16">
        <v>4</v>
      </c>
      <c r="J182" s="16">
        <v>4</v>
      </c>
      <c r="K182" s="20">
        <v>2</v>
      </c>
      <c r="L182" s="16"/>
    </row>
    <row r="183" customFormat="1" ht="35" customHeight="1" spans="1:12">
      <c r="A183" s="12">
        <v>177</v>
      </c>
      <c r="B183" s="20" t="s">
        <v>462</v>
      </c>
      <c r="C183" s="20" t="s">
        <v>463</v>
      </c>
      <c r="D183" s="20" t="s">
        <v>469</v>
      </c>
      <c r="E183" s="16" t="s">
        <v>26</v>
      </c>
      <c r="F183" s="20" t="s">
        <v>470</v>
      </c>
      <c r="G183" s="20" t="s">
        <v>472</v>
      </c>
      <c r="H183" s="20">
        <v>20</v>
      </c>
      <c r="I183" s="16">
        <v>13.5</v>
      </c>
      <c r="J183" s="16">
        <v>13.5</v>
      </c>
      <c r="K183" s="20">
        <v>6.5</v>
      </c>
      <c r="L183" s="16"/>
    </row>
    <row r="184" customFormat="1" ht="35" customHeight="1" spans="1:12">
      <c r="A184" s="12">
        <v>178</v>
      </c>
      <c r="B184" s="20" t="s">
        <v>462</v>
      </c>
      <c r="C184" s="20" t="s">
        <v>463</v>
      </c>
      <c r="D184" s="20" t="s">
        <v>473</v>
      </c>
      <c r="E184" s="20" t="s">
        <v>26</v>
      </c>
      <c r="F184" s="20" t="s">
        <v>474</v>
      </c>
      <c r="G184" s="20" t="s">
        <v>475</v>
      </c>
      <c r="H184" s="20">
        <v>21</v>
      </c>
      <c r="I184" s="16">
        <v>14</v>
      </c>
      <c r="J184" s="16">
        <v>14</v>
      </c>
      <c r="K184" s="20">
        <v>7</v>
      </c>
      <c r="L184" s="16"/>
    </row>
    <row r="185" customFormat="1" ht="35" customHeight="1" spans="1:12">
      <c r="A185" s="12">
        <v>179</v>
      </c>
      <c r="B185" s="20" t="s">
        <v>462</v>
      </c>
      <c r="C185" s="20" t="s">
        <v>463</v>
      </c>
      <c r="D185" s="20" t="s">
        <v>476</v>
      </c>
      <c r="E185" s="16" t="s">
        <v>26</v>
      </c>
      <c r="F185" s="20" t="s">
        <v>477</v>
      </c>
      <c r="G185" s="20" t="s">
        <v>478</v>
      </c>
      <c r="H185" s="20">
        <v>15</v>
      </c>
      <c r="I185" s="16">
        <v>10</v>
      </c>
      <c r="J185" s="16">
        <v>10</v>
      </c>
      <c r="K185" s="20">
        <v>5</v>
      </c>
      <c r="L185" s="16"/>
    </row>
    <row r="186" customFormat="1" ht="35" customHeight="1" spans="1:12">
      <c r="A186" s="12">
        <v>180</v>
      </c>
      <c r="B186" s="20" t="s">
        <v>462</v>
      </c>
      <c r="C186" s="20" t="s">
        <v>463</v>
      </c>
      <c r="D186" s="16" t="s">
        <v>476</v>
      </c>
      <c r="E186" s="16" t="s">
        <v>26</v>
      </c>
      <c r="F186" s="20" t="s">
        <v>477</v>
      </c>
      <c r="G186" s="20" t="s">
        <v>479</v>
      </c>
      <c r="H186" s="20">
        <v>9</v>
      </c>
      <c r="I186" s="16">
        <v>6</v>
      </c>
      <c r="J186" s="16">
        <v>6</v>
      </c>
      <c r="K186" s="20">
        <v>3</v>
      </c>
      <c r="L186" s="16"/>
    </row>
    <row r="187" customFormat="1" ht="35" customHeight="1" spans="1:12">
      <c r="A187" s="12">
        <v>181</v>
      </c>
      <c r="B187" s="20" t="s">
        <v>462</v>
      </c>
      <c r="C187" s="20" t="s">
        <v>463</v>
      </c>
      <c r="D187" s="16" t="s">
        <v>476</v>
      </c>
      <c r="E187" s="20" t="s">
        <v>23</v>
      </c>
      <c r="F187" s="20" t="s">
        <v>480</v>
      </c>
      <c r="G187" s="20" t="s">
        <v>481</v>
      </c>
      <c r="H187" s="20">
        <v>36</v>
      </c>
      <c r="I187" s="16">
        <v>24</v>
      </c>
      <c r="J187" s="16">
        <v>24</v>
      </c>
      <c r="K187" s="20">
        <v>12</v>
      </c>
      <c r="L187" s="16"/>
    </row>
    <row r="188" customFormat="1" ht="35" customHeight="1" spans="1:12">
      <c r="A188" s="12">
        <v>182</v>
      </c>
      <c r="B188" s="16" t="s">
        <v>462</v>
      </c>
      <c r="C188" s="16" t="s">
        <v>463</v>
      </c>
      <c r="D188" s="16" t="s">
        <v>476</v>
      </c>
      <c r="E188" s="20" t="s">
        <v>70</v>
      </c>
      <c r="F188" s="16" t="s">
        <v>482</v>
      </c>
      <c r="G188" s="16" t="s">
        <v>483</v>
      </c>
      <c r="H188" s="20">
        <v>90</v>
      </c>
      <c r="I188" s="16">
        <v>60</v>
      </c>
      <c r="J188" s="16">
        <v>60</v>
      </c>
      <c r="K188" s="20">
        <v>30</v>
      </c>
      <c r="L188" s="16"/>
    </row>
    <row r="189" customFormat="1" ht="35" customHeight="1" spans="1:12">
      <c r="A189" s="12">
        <v>183</v>
      </c>
      <c r="B189" s="20" t="s">
        <v>462</v>
      </c>
      <c r="C189" s="20" t="s">
        <v>463</v>
      </c>
      <c r="D189" s="20" t="s">
        <v>484</v>
      </c>
      <c r="E189" s="16" t="s">
        <v>70</v>
      </c>
      <c r="F189" s="20" t="s">
        <v>485</v>
      </c>
      <c r="G189" s="20" t="s">
        <v>486</v>
      </c>
      <c r="H189" s="20">
        <v>10</v>
      </c>
      <c r="I189" s="16">
        <v>6.5</v>
      </c>
      <c r="J189" s="16">
        <v>6.5</v>
      </c>
      <c r="K189" s="20">
        <v>3.5</v>
      </c>
      <c r="L189" s="16"/>
    </row>
    <row r="190" customFormat="1" ht="35" customHeight="1" spans="1:12">
      <c r="A190" s="12">
        <v>184</v>
      </c>
      <c r="B190" s="20" t="s">
        <v>462</v>
      </c>
      <c r="C190" s="20" t="s">
        <v>463</v>
      </c>
      <c r="D190" s="20" t="s">
        <v>484</v>
      </c>
      <c r="E190" s="20" t="s">
        <v>17</v>
      </c>
      <c r="F190" s="20" t="s">
        <v>487</v>
      </c>
      <c r="G190" s="20" t="s">
        <v>488</v>
      </c>
      <c r="H190" s="20">
        <v>60</v>
      </c>
      <c r="I190" s="16">
        <v>40</v>
      </c>
      <c r="J190" s="16">
        <v>40</v>
      </c>
      <c r="K190" s="20">
        <v>20</v>
      </c>
      <c r="L190" s="16"/>
    </row>
    <row r="191" customFormat="1" ht="35" customHeight="1" spans="1:12">
      <c r="A191" s="12">
        <v>185</v>
      </c>
      <c r="B191" s="20" t="s">
        <v>462</v>
      </c>
      <c r="C191" s="20" t="s">
        <v>489</v>
      </c>
      <c r="D191" s="20" t="s">
        <v>490</v>
      </c>
      <c r="E191" s="20" t="s">
        <v>17</v>
      </c>
      <c r="F191" s="20" t="s">
        <v>491</v>
      </c>
      <c r="G191" s="30" t="s">
        <v>492</v>
      </c>
      <c r="H191" s="20">
        <f t="shared" ref="H191:H201" si="13">J191+K191</f>
        <v>43.5</v>
      </c>
      <c r="I191" s="16">
        <v>29</v>
      </c>
      <c r="J191" s="16">
        <v>29</v>
      </c>
      <c r="K191" s="20">
        <v>14.5</v>
      </c>
      <c r="L191" s="16"/>
    </row>
    <row r="192" customFormat="1" ht="35" customHeight="1" spans="1:12">
      <c r="A192" s="12">
        <v>186</v>
      </c>
      <c r="B192" s="20" t="s">
        <v>462</v>
      </c>
      <c r="C192" s="20" t="s">
        <v>489</v>
      </c>
      <c r="D192" s="20" t="s">
        <v>493</v>
      </c>
      <c r="E192" s="20" t="s">
        <v>17</v>
      </c>
      <c r="F192" s="20" t="s">
        <v>494</v>
      </c>
      <c r="G192" s="30" t="s">
        <v>495</v>
      </c>
      <c r="H192" s="20">
        <f t="shared" si="13"/>
        <v>66</v>
      </c>
      <c r="I192" s="16">
        <v>44</v>
      </c>
      <c r="J192" s="16">
        <v>44</v>
      </c>
      <c r="K192" s="20">
        <v>22</v>
      </c>
      <c r="L192" s="16"/>
    </row>
    <row r="193" customFormat="1" ht="35" customHeight="1" spans="1:12">
      <c r="A193" s="12">
        <v>187</v>
      </c>
      <c r="B193" s="20" t="s">
        <v>462</v>
      </c>
      <c r="C193" s="20" t="s">
        <v>489</v>
      </c>
      <c r="D193" s="20" t="s">
        <v>496</v>
      </c>
      <c r="E193" s="31" t="s">
        <v>20</v>
      </c>
      <c r="F193" s="20" t="s">
        <v>497</v>
      </c>
      <c r="G193" s="32" t="s">
        <v>498</v>
      </c>
      <c r="H193" s="20">
        <v>9.45</v>
      </c>
      <c r="I193" s="16">
        <v>6.3</v>
      </c>
      <c r="J193" s="16">
        <v>6.3</v>
      </c>
      <c r="K193" s="20">
        <v>3.15</v>
      </c>
      <c r="L193" s="16"/>
    </row>
    <row r="194" customFormat="1" ht="35" customHeight="1" spans="1:12">
      <c r="A194" s="12">
        <v>188</v>
      </c>
      <c r="B194" s="20" t="s">
        <v>462</v>
      </c>
      <c r="C194" s="20" t="s">
        <v>489</v>
      </c>
      <c r="D194" s="20" t="s">
        <v>499</v>
      </c>
      <c r="E194" s="20" t="s">
        <v>17</v>
      </c>
      <c r="F194" s="20" t="s">
        <v>500</v>
      </c>
      <c r="G194" s="30" t="s">
        <v>501</v>
      </c>
      <c r="H194" s="20">
        <f t="shared" si="13"/>
        <v>27.48</v>
      </c>
      <c r="I194" s="16">
        <v>18.32</v>
      </c>
      <c r="J194" s="16">
        <v>18.32</v>
      </c>
      <c r="K194" s="20">
        <v>9.16</v>
      </c>
      <c r="L194" s="16"/>
    </row>
    <row r="195" customFormat="1" ht="44" customHeight="1" spans="1:12">
      <c r="A195" s="12">
        <v>189</v>
      </c>
      <c r="B195" s="20" t="s">
        <v>462</v>
      </c>
      <c r="C195" s="20" t="s">
        <v>489</v>
      </c>
      <c r="D195" s="20" t="s">
        <v>502</v>
      </c>
      <c r="E195" s="31" t="s">
        <v>20</v>
      </c>
      <c r="F195" s="20" t="s">
        <v>503</v>
      </c>
      <c r="G195" s="32" t="s">
        <v>504</v>
      </c>
      <c r="H195" s="20">
        <f t="shared" si="13"/>
        <v>18.9</v>
      </c>
      <c r="I195" s="16">
        <v>12.6</v>
      </c>
      <c r="J195" s="16">
        <v>12.6</v>
      </c>
      <c r="K195" s="20">
        <v>6.3</v>
      </c>
      <c r="L195" s="16"/>
    </row>
    <row r="196" customFormat="1" ht="50" customHeight="1" spans="1:12">
      <c r="A196" s="12">
        <v>190</v>
      </c>
      <c r="B196" s="20" t="s">
        <v>462</v>
      </c>
      <c r="C196" s="20" t="s">
        <v>489</v>
      </c>
      <c r="D196" s="20" t="s">
        <v>502</v>
      </c>
      <c r="E196" s="33" t="s">
        <v>70</v>
      </c>
      <c r="F196" s="34" t="s">
        <v>505</v>
      </c>
      <c r="G196" s="30" t="s">
        <v>506</v>
      </c>
      <c r="H196" s="20">
        <f t="shared" si="13"/>
        <v>13.5</v>
      </c>
      <c r="I196" s="16">
        <v>9</v>
      </c>
      <c r="J196" s="16">
        <v>9</v>
      </c>
      <c r="K196" s="20">
        <v>4.5</v>
      </c>
      <c r="L196" s="16"/>
    </row>
    <row r="197" customFormat="1" ht="46" customHeight="1" spans="1:12">
      <c r="A197" s="12">
        <v>191</v>
      </c>
      <c r="B197" s="20" t="s">
        <v>462</v>
      </c>
      <c r="C197" s="20" t="s">
        <v>489</v>
      </c>
      <c r="D197" s="20" t="s">
        <v>502</v>
      </c>
      <c r="E197" s="16" t="s">
        <v>70</v>
      </c>
      <c r="F197" s="34" t="s">
        <v>505</v>
      </c>
      <c r="G197" s="32" t="s">
        <v>507</v>
      </c>
      <c r="H197" s="20">
        <f t="shared" si="13"/>
        <v>13.275</v>
      </c>
      <c r="I197" s="16">
        <v>8.85</v>
      </c>
      <c r="J197" s="16">
        <v>8.85</v>
      </c>
      <c r="K197" s="20">
        <v>4.425</v>
      </c>
      <c r="L197" s="16"/>
    </row>
    <row r="198" customFormat="1" ht="45" customHeight="1" spans="1:12">
      <c r="A198" s="12">
        <v>192</v>
      </c>
      <c r="B198" s="20" t="s">
        <v>462</v>
      </c>
      <c r="C198" s="20" t="s">
        <v>489</v>
      </c>
      <c r="D198" s="20" t="s">
        <v>502</v>
      </c>
      <c r="E198" s="20" t="s">
        <v>17</v>
      </c>
      <c r="F198" s="20" t="s">
        <v>508</v>
      </c>
      <c r="G198" s="32" t="s">
        <v>509</v>
      </c>
      <c r="H198" s="20">
        <f t="shared" si="13"/>
        <v>13.05</v>
      </c>
      <c r="I198" s="16">
        <v>8.7</v>
      </c>
      <c r="J198" s="16">
        <v>8.7</v>
      </c>
      <c r="K198" s="20">
        <v>4.35</v>
      </c>
      <c r="L198" s="16"/>
    </row>
    <row r="199" customFormat="1" ht="35" customHeight="1" spans="1:12">
      <c r="A199" s="12">
        <v>193</v>
      </c>
      <c r="B199" s="20" t="s">
        <v>462</v>
      </c>
      <c r="C199" s="20" t="s">
        <v>489</v>
      </c>
      <c r="D199" s="20" t="s">
        <v>510</v>
      </c>
      <c r="E199" s="31" t="s">
        <v>20</v>
      </c>
      <c r="F199" s="20" t="s">
        <v>511</v>
      </c>
      <c r="G199" s="32" t="s">
        <v>512</v>
      </c>
      <c r="H199" s="20">
        <f t="shared" si="13"/>
        <v>18.9</v>
      </c>
      <c r="I199" s="16">
        <v>12.6</v>
      </c>
      <c r="J199" s="16">
        <v>12.6</v>
      </c>
      <c r="K199" s="20">
        <v>6.3</v>
      </c>
      <c r="L199" s="16"/>
    </row>
    <row r="200" customFormat="1" ht="57" customHeight="1" spans="1:12">
      <c r="A200" s="12">
        <v>194</v>
      </c>
      <c r="B200" s="20" t="s">
        <v>462</v>
      </c>
      <c r="C200" s="20" t="s">
        <v>489</v>
      </c>
      <c r="D200" s="20" t="s">
        <v>513</v>
      </c>
      <c r="E200" s="20" t="s">
        <v>17</v>
      </c>
      <c r="F200" s="20" t="s">
        <v>514</v>
      </c>
      <c r="G200" s="30" t="s">
        <v>515</v>
      </c>
      <c r="H200" s="20">
        <f t="shared" si="13"/>
        <v>23.895</v>
      </c>
      <c r="I200" s="16">
        <v>15.93</v>
      </c>
      <c r="J200" s="16">
        <v>15.93</v>
      </c>
      <c r="K200" s="20">
        <v>7.965</v>
      </c>
      <c r="L200" s="16"/>
    </row>
    <row r="201" customFormat="1" ht="44" customHeight="1" spans="1:12">
      <c r="A201" s="12">
        <v>195</v>
      </c>
      <c r="B201" s="20" t="s">
        <v>462</v>
      </c>
      <c r="C201" s="20" t="s">
        <v>489</v>
      </c>
      <c r="D201" s="20" t="s">
        <v>513</v>
      </c>
      <c r="E201" s="31" t="s">
        <v>20</v>
      </c>
      <c r="F201" s="20" t="s">
        <v>516</v>
      </c>
      <c r="G201" s="32" t="s">
        <v>517</v>
      </c>
      <c r="H201" s="20">
        <f t="shared" si="13"/>
        <v>16.05</v>
      </c>
      <c r="I201" s="16">
        <v>10.7</v>
      </c>
      <c r="J201" s="16">
        <v>10.7</v>
      </c>
      <c r="K201" s="20">
        <v>5.35</v>
      </c>
      <c r="L201" s="16"/>
    </row>
    <row r="202" customFormat="1" ht="40" customHeight="1" spans="1:12">
      <c r="A202" s="12">
        <v>196</v>
      </c>
      <c r="B202" s="35" t="s">
        <v>462</v>
      </c>
      <c r="C202" s="20" t="s">
        <v>489</v>
      </c>
      <c r="D202" s="35" t="s">
        <v>496</v>
      </c>
      <c r="E202" s="36" t="s">
        <v>23</v>
      </c>
      <c r="F202" s="35" t="s">
        <v>518</v>
      </c>
      <c r="G202" s="32" t="s">
        <v>519</v>
      </c>
      <c r="H202" s="35">
        <v>27</v>
      </c>
      <c r="I202" s="35">
        <v>18</v>
      </c>
      <c r="J202" s="35">
        <v>18</v>
      </c>
      <c r="K202" s="35">
        <v>9</v>
      </c>
      <c r="L202" s="16"/>
    </row>
    <row r="203" customFormat="1" ht="35" customHeight="1" spans="1:12">
      <c r="A203" s="12">
        <v>197</v>
      </c>
      <c r="B203" s="20" t="s">
        <v>462</v>
      </c>
      <c r="C203" s="20" t="s">
        <v>489</v>
      </c>
      <c r="D203" s="20" t="s">
        <v>513</v>
      </c>
      <c r="E203" s="33" t="s">
        <v>26</v>
      </c>
      <c r="F203" s="20" t="s">
        <v>520</v>
      </c>
      <c r="G203" s="32" t="s">
        <v>521</v>
      </c>
      <c r="H203" s="20">
        <f>J203+K203</f>
        <v>9</v>
      </c>
      <c r="I203" s="16">
        <v>6</v>
      </c>
      <c r="J203" s="16">
        <v>6</v>
      </c>
      <c r="K203" s="20">
        <v>3</v>
      </c>
      <c r="L203" s="16"/>
    </row>
    <row r="204" customFormat="1" ht="35" customHeight="1" spans="1:12">
      <c r="A204" s="12">
        <v>198</v>
      </c>
      <c r="B204" s="13" t="s">
        <v>522</v>
      </c>
      <c r="C204" s="13" t="s">
        <v>523</v>
      </c>
      <c r="D204" s="13" t="s">
        <v>523</v>
      </c>
      <c r="E204" s="13" t="s">
        <v>17</v>
      </c>
      <c r="F204" s="13" t="s">
        <v>524</v>
      </c>
      <c r="G204" s="13" t="s">
        <v>525</v>
      </c>
      <c r="H204" s="13">
        <v>90</v>
      </c>
      <c r="I204" s="13">
        <v>60</v>
      </c>
      <c r="J204" s="13">
        <v>60</v>
      </c>
      <c r="K204" s="13">
        <v>30</v>
      </c>
      <c r="L204" s="13"/>
    </row>
    <row r="205" customFormat="1" ht="35" customHeight="1" spans="1:12">
      <c r="A205" s="12">
        <v>199</v>
      </c>
      <c r="B205" s="13" t="s">
        <v>522</v>
      </c>
      <c r="C205" s="13" t="s">
        <v>523</v>
      </c>
      <c r="D205" s="13" t="s">
        <v>526</v>
      </c>
      <c r="E205" s="13" t="s">
        <v>70</v>
      </c>
      <c r="F205" s="13" t="s">
        <v>527</v>
      </c>
      <c r="G205" s="13" t="s">
        <v>528</v>
      </c>
      <c r="H205" s="13">
        <v>84.3</v>
      </c>
      <c r="I205" s="13">
        <f t="shared" ref="I205:I207" si="14">J205</f>
        <v>56.2</v>
      </c>
      <c r="J205" s="13">
        <f>K205*2</f>
        <v>56.2</v>
      </c>
      <c r="K205" s="13">
        <v>28.1</v>
      </c>
      <c r="L205" s="13"/>
    </row>
    <row r="206" customFormat="1" ht="35" customHeight="1" spans="1:12">
      <c r="A206" s="12">
        <v>200</v>
      </c>
      <c r="B206" s="13" t="s">
        <v>522</v>
      </c>
      <c r="C206" s="13" t="s">
        <v>523</v>
      </c>
      <c r="D206" s="13" t="s">
        <v>529</v>
      </c>
      <c r="E206" s="13" t="s">
        <v>70</v>
      </c>
      <c r="F206" s="13" t="s">
        <v>530</v>
      </c>
      <c r="G206" s="13" t="s">
        <v>531</v>
      </c>
      <c r="H206" s="13">
        <v>43.8</v>
      </c>
      <c r="I206" s="13">
        <f t="shared" si="14"/>
        <v>29.2</v>
      </c>
      <c r="J206" s="13">
        <f>K206*2</f>
        <v>29.2</v>
      </c>
      <c r="K206" s="13">
        <v>14.6</v>
      </c>
      <c r="L206" s="13"/>
    </row>
    <row r="207" customFormat="1" ht="35" customHeight="1" spans="1:12">
      <c r="A207" s="12">
        <v>201</v>
      </c>
      <c r="B207" s="13" t="s">
        <v>522</v>
      </c>
      <c r="C207" s="13" t="s">
        <v>523</v>
      </c>
      <c r="D207" s="13" t="s">
        <v>529</v>
      </c>
      <c r="E207" s="13" t="s">
        <v>26</v>
      </c>
      <c r="F207" s="13" t="s">
        <v>532</v>
      </c>
      <c r="G207" s="13" t="s">
        <v>533</v>
      </c>
      <c r="H207" s="13">
        <f>6.9</f>
        <v>6.9</v>
      </c>
      <c r="I207" s="13">
        <f t="shared" si="14"/>
        <v>4.6</v>
      </c>
      <c r="J207" s="13">
        <v>4.6</v>
      </c>
      <c r="K207" s="13">
        <v>2.3</v>
      </c>
      <c r="L207" s="13"/>
    </row>
    <row r="208" customFormat="1" ht="35" customHeight="1" spans="1:12">
      <c r="A208" s="12">
        <v>202</v>
      </c>
      <c r="B208" s="13" t="s">
        <v>522</v>
      </c>
      <c r="C208" s="13" t="s">
        <v>523</v>
      </c>
      <c r="D208" s="13" t="s">
        <v>523</v>
      </c>
      <c r="E208" s="13" t="s">
        <v>20</v>
      </c>
      <c r="F208" s="13" t="s">
        <v>534</v>
      </c>
      <c r="G208" s="13" t="s">
        <v>535</v>
      </c>
      <c r="H208" s="13">
        <v>60</v>
      </c>
      <c r="I208" s="13">
        <v>40</v>
      </c>
      <c r="J208" s="13">
        <v>40</v>
      </c>
      <c r="K208" s="13">
        <v>20</v>
      </c>
      <c r="L208" s="13"/>
    </row>
    <row r="209" customFormat="1" ht="35" customHeight="1" spans="1:12">
      <c r="A209" s="12">
        <v>203</v>
      </c>
      <c r="B209" s="13" t="s">
        <v>522</v>
      </c>
      <c r="C209" s="13" t="s">
        <v>523</v>
      </c>
      <c r="D209" s="13" t="s">
        <v>529</v>
      </c>
      <c r="E209" s="13" t="s">
        <v>23</v>
      </c>
      <c r="F209" s="13" t="s">
        <v>536</v>
      </c>
      <c r="G209" s="13" t="s">
        <v>537</v>
      </c>
      <c r="H209" s="13">
        <v>15</v>
      </c>
      <c r="I209" s="13">
        <v>10</v>
      </c>
      <c r="J209" s="13">
        <v>10</v>
      </c>
      <c r="K209" s="13">
        <v>5</v>
      </c>
      <c r="L209" s="13"/>
    </row>
    <row r="210" customFormat="1" ht="35" customHeight="1" spans="1:12">
      <c r="A210" s="12">
        <v>204</v>
      </c>
      <c r="B210" s="13" t="s">
        <v>522</v>
      </c>
      <c r="C210" s="13" t="s">
        <v>538</v>
      </c>
      <c r="D210" s="13" t="s">
        <v>539</v>
      </c>
      <c r="E210" s="13" t="s">
        <v>17</v>
      </c>
      <c r="F210" s="13" t="s">
        <v>540</v>
      </c>
      <c r="G210" s="13" t="s">
        <v>541</v>
      </c>
      <c r="H210" s="13">
        <v>25.5</v>
      </c>
      <c r="I210" s="13">
        <v>17</v>
      </c>
      <c r="J210" s="13">
        <v>17</v>
      </c>
      <c r="K210" s="13">
        <v>8.5</v>
      </c>
      <c r="L210" s="13"/>
    </row>
    <row r="211" customFormat="1" ht="35" customHeight="1" spans="1:12">
      <c r="A211" s="12">
        <v>205</v>
      </c>
      <c r="B211" s="13" t="s">
        <v>522</v>
      </c>
      <c r="C211" s="13" t="s">
        <v>538</v>
      </c>
      <c r="D211" s="13" t="s">
        <v>542</v>
      </c>
      <c r="E211" s="13" t="s">
        <v>17</v>
      </c>
      <c r="F211" s="13" t="s">
        <v>543</v>
      </c>
      <c r="G211" s="13" t="s">
        <v>544</v>
      </c>
      <c r="H211" s="13">
        <v>24</v>
      </c>
      <c r="I211" s="13">
        <v>16</v>
      </c>
      <c r="J211" s="13">
        <v>16</v>
      </c>
      <c r="K211" s="13">
        <v>8</v>
      </c>
      <c r="L211" s="13"/>
    </row>
    <row r="212" customFormat="1" ht="35" customHeight="1" spans="1:12">
      <c r="A212" s="12">
        <v>206</v>
      </c>
      <c r="B212" s="13" t="s">
        <v>522</v>
      </c>
      <c r="C212" s="13" t="s">
        <v>538</v>
      </c>
      <c r="D212" s="13" t="s">
        <v>545</v>
      </c>
      <c r="E212" s="13" t="s">
        <v>17</v>
      </c>
      <c r="F212" s="13" t="s">
        <v>546</v>
      </c>
      <c r="G212" s="13" t="s">
        <v>547</v>
      </c>
      <c r="H212" s="13">
        <v>36</v>
      </c>
      <c r="I212" s="13">
        <v>24</v>
      </c>
      <c r="J212" s="13">
        <v>24</v>
      </c>
      <c r="K212" s="13">
        <v>12</v>
      </c>
      <c r="L212" s="13"/>
    </row>
    <row r="213" customFormat="1" ht="35" customHeight="1" spans="1:12">
      <c r="A213" s="12">
        <v>207</v>
      </c>
      <c r="B213" s="13" t="s">
        <v>522</v>
      </c>
      <c r="C213" s="13" t="s">
        <v>538</v>
      </c>
      <c r="D213" s="13" t="s">
        <v>548</v>
      </c>
      <c r="E213" s="13" t="s">
        <v>17</v>
      </c>
      <c r="F213" s="13" t="s">
        <v>549</v>
      </c>
      <c r="G213" s="13" t="s">
        <v>550</v>
      </c>
      <c r="H213" s="13">
        <v>42</v>
      </c>
      <c r="I213" s="13">
        <v>28</v>
      </c>
      <c r="J213" s="13">
        <v>28</v>
      </c>
      <c r="K213" s="13">
        <v>14</v>
      </c>
      <c r="L213" s="13"/>
    </row>
    <row r="214" customFormat="1" ht="35" customHeight="1" spans="1:12">
      <c r="A214" s="12">
        <v>208</v>
      </c>
      <c r="B214" s="13" t="s">
        <v>522</v>
      </c>
      <c r="C214" s="13" t="s">
        <v>538</v>
      </c>
      <c r="D214" s="13" t="s">
        <v>551</v>
      </c>
      <c r="E214" s="13" t="s">
        <v>17</v>
      </c>
      <c r="F214" s="13" t="s">
        <v>552</v>
      </c>
      <c r="G214" s="13" t="s">
        <v>553</v>
      </c>
      <c r="H214" s="13">
        <v>45</v>
      </c>
      <c r="I214" s="13">
        <v>30</v>
      </c>
      <c r="J214" s="13">
        <v>30</v>
      </c>
      <c r="K214" s="13">
        <v>15</v>
      </c>
      <c r="L214" s="13"/>
    </row>
    <row r="215" customFormat="1" ht="35" customHeight="1" spans="1:12">
      <c r="A215" s="12">
        <v>209</v>
      </c>
      <c r="B215" s="13" t="s">
        <v>522</v>
      </c>
      <c r="C215" s="13" t="s">
        <v>538</v>
      </c>
      <c r="D215" s="13" t="s">
        <v>551</v>
      </c>
      <c r="E215" s="13" t="s">
        <v>70</v>
      </c>
      <c r="F215" s="13" t="s">
        <v>554</v>
      </c>
      <c r="G215" s="13" t="s">
        <v>555</v>
      </c>
      <c r="H215" s="13">
        <v>10.5</v>
      </c>
      <c r="I215" s="13">
        <v>7</v>
      </c>
      <c r="J215" s="13">
        <v>7</v>
      </c>
      <c r="K215" s="13">
        <v>3.5</v>
      </c>
      <c r="L215" s="13"/>
    </row>
    <row r="216" customFormat="1" ht="35" customHeight="1" spans="1:12">
      <c r="A216" s="12">
        <v>210</v>
      </c>
      <c r="B216" s="13" t="s">
        <v>522</v>
      </c>
      <c r="C216" s="13" t="s">
        <v>538</v>
      </c>
      <c r="D216" s="13" t="s">
        <v>556</v>
      </c>
      <c r="E216" s="13" t="s">
        <v>17</v>
      </c>
      <c r="F216" s="13" t="s">
        <v>557</v>
      </c>
      <c r="G216" s="13" t="s">
        <v>558</v>
      </c>
      <c r="H216" s="13">
        <v>36</v>
      </c>
      <c r="I216" s="13">
        <v>24</v>
      </c>
      <c r="J216" s="13">
        <v>24</v>
      </c>
      <c r="K216" s="13">
        <v>12</v>
      </c>
      <c r="L216" s="13"/>
    </row>
    <row r="217" customFormat="1" ht="35" customHeight="1" spans="1:12">
      <c r="A217" s="12">
        <v>211</v>
      </c>
      <c r="B217" s="13" t="s">
        <v>522</v>
      </c>
      <c r="C217" s="13" t="s">
        <v>538</v>
      </c>
      <c r="D217" s="13" t="s">
        <v>556</v>
      </c>
      <c r="E217" s="13" t="s">
        <v>70</v>
      </c>
      <c r="F217" s="13" t="s">
        <v>559</v>
      </c>
      <c r="G217" s="13" t="s">
        <v>560</v>
      </c>
      <c r="H217" s="13">
        <v>12</v>
      </c>
      <c r="I217" s="13">
        <v>8</v>
      </c>
      <c r="J217" s="13">
        <v>8</v>
      </c>
      <c r="K217" s="13">
        <v>4</v>
      </c>
      <c r="L217" s="13"/>
    </row>
    <row r="218" customFormat="1" ht="35" customHeight="1" spans="1:12">
      <c r="A218" s="12">
        <v>212</v>
      </c>
      <c r="B218" s="13" t="s">
        <v>522</v>
      </c>
      <c r="C218" s="13" t="s">
        <v>538</v>
      </c>
      <c r="D218" s="13" t="s">
        <v>556</v>
      </c>
      <c r="E218" s="13" t="s">
        <v>23</v>
      </c>
      <c r="F218" s="13" t="s">
        <v>561</v>
      </c>
      <c r="G218" s="13" t="s">
        <v>562</v>
      </c>
      <c r="H218" s="13">
        <v>12</v>
      </c>
      <c r="I218" s="13">
        <v>8</v>
      </c>
      <c r="J218" s="13">
        <v>8</v>
      </c>
      <c r="K218" s="13">
        <v>4</v>
      </c>
      <c r="L218" s="13"/>
    </row>
    <row r="219" customFormat="1" ht="35" customHeight="1" spans="1:12">
      <c r="A219" s="12">
        <v>213</v>
      </c>
      <c r="B219" s="13" t="s">
        <v>522</v>
      </c>
      <c r="C219" s="13" t="s">
        <v>538</v>
      </c>
      <c r="D219" s="13" t="s">
        <v>556</v>
      </c>
      <c r="E219" s="13" t="s">
        <v>218</v>
      </c>
      <c r="F219" s="13" t="s">
        <v>563</v>
      </c>
      <c r="G219" s="13" t="s">
        <v>564</v>
      </c>
      <c r="H219" s="13">
        <v>9</v>
      </c>
      <c r="I219" s="13">
        <v>6</v>
      </c>
      <c r="J219" s="13">
        <v>6</v>
      </c>
      <c r="K219" s="13">
        <v>3</v>
      </c>
      <c r="L219" s="13"/>
    </row>
    <row r="220" customFormat="1" ht="35" customHeight="1" spans="1:12">
      <c r="A220" s="12">
        <v>214</v>
      </c>
      <c r="B220" s="13" t="s">
        <v>522</v>
      </c>
      <c r="C220" s="13" t="s">
        <v>538</v>
      </c>
      <c r="D220" s="13" t="s">
        <v>565</v>
      </c>
      <c r="E220" s="13" t="s">
        <v>17</v>
      </c>
      <c r="F220" s="13" t="s">
        <v>566</v>
      </c>
      <c r="G220" s="13" t="s">
        <v>567</v>
      </c>
      <c r="H220" s="13">
        <v>36</v>
      </c>
      <c r="I220" s="13">
        <v>24</v>
      </c>
      <c r="J220" s="13">
        <v>24</v>
      </c>
      <c r="K220" s="13">
        <v>12</v>
      </c>
      <c r="L220" s="13"/>
    </row>
    <row r="221" customFormat="1" ht="35" customHeight="1" spans="1:12">
      <c r="A221" s="12">
        <v>215</v>
      </c>
      <c r="B221" s="13" t="s">
        <v>522</v>
      </c>
      <c r="C221" s="13" t="s">
        <v>538</v>
      </c>
      <c r="D221" s="13" t="s">
        <v>565</v>
      </c>
      <c r="E221" s="13" t="s">
        <v>70</v>
      </c>
      <c r="F221" s="13" t="s">
        <v>568</v>
      </c>
      <c r="G221" s="13" t="s">
        <v>569</v>
      </c>
      <c r="H221" s="13">
        <v>12</v>
      </c>
      <c r="I221" s="13">
        <v>8</v>
      </c>
      <c r="J221" s="13">
        <v>8</v>
      </c>
      <c r="K221" s="13">
        <v>4</v>
      </c>
      <c r="L221" s="13"/>
    </row>
    <row r="222" customFormat="1" ht="35" customHeight="1" spans="1:12">
      <c r="A222" s="9" t="s">
        <v>13</v>
      </c>
      <c r="B222" s="9"/>
      <c r="C222" s="9"/>
      <c r="D222" s="9"/>
      <c r="E222" s="9"/>
      <c r="F222" s="9"/>
      <c r="G222" s="9"/>
      <c r="H222" s="9">
        <f>SUM(H7:H221)</f>
        <v>7728.9</v>
      </c>
      <c r="I222" s="9">
        <f>SUM(I7:I221)</f>
        <v>5093.99666666667</v>
      </c>
      <c r="J222" s="9">
        <f>SUM(J7:J221)</f>
        <v>5093.99666666667</v>
      </c>
      <c r="K222" s="9">
        <f>SUM(K7:K221)</f>
        <v>2630.90333333333</v>
      </c>
      <c r="L222" s="9"/>
    </row>
    <row r="223" customFormat="1" ht="35" customHeight="1" spans="1:12">
      <c r="A223" s="37"/>
      <c r="B223" s="37"/>
      <c r="C223" s="37"/>
      <c r="D223" s="37"/>
      <c r="E223" s="37"/>
      <c r="F223" s="37"/>
      <c r="G223" s="37"/>
      <c r="H223" s="38"/>
      <c r="I223" s="38"/>
      <c r="J223" s="38"/>
      <c r="K223" s="38"/>
      <c r="L223" s="37"/>
    </row>
    <row r="224" ht="27" customHeight="1" spans="1:12">
      <c r="A224" s="39"/>
      <c r="B224" s="39"/>
      <c r="C224" s="39"/>
      <c r="D224" s="39"/>
      <c r="E224" s="39"/>
      <c r="F224" s="39"/>
      <c r="G224" s="40"/>
      <c r="H224" s="39"/>
      <c r="I224" s="39"/>
      <c r="J224" s="39"/>
      <c r="K224" s="39"/>
      <c r="L224" s="39"/>
    </row>
  </sheetData>
  <autoFilter ref="A6:L223">
    <extLst/>
  </autoFilter>
  <mergeCells count="16">
    <mergeCell ref="A2:L2"/>
    <mergeCell ref="A3:F3"/>
    <mergeCell ref="H3:J3"/>
    <mergeCell ref="H4:L4"/>
    <mergeCell ref="I5:J5"/>
    <mergeCell ref="A224:L224"/>
    <mergeCell ref="A4:A6"/>
    <mergeCell ref="B4:B6"/>
    <mergeCell ref="C4:C6"/>
    <mergeCell ref="D4:D6"/>
    <mergeCell ref="E4:E6"/>
    <mergeCell ref="F4:F6"/>
    <mergeCell ref="G4:G6"/>
    <mergeCell ref="H5:H6"/>
    <mergeCell ref="K5:K6"/>
    <mergeCell ref="L5:L6"/>
  </mergeCells>
  <printOptions horizontalCentered="1"/>
  <pageMargins left="0.393055555555556" right="0.393055555555556" top="0.393055555555556" bottom="0.196527777777778" header="0.511805555555556" footer="0.51180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镇级项目入库、备案表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2016-10-31T08:01:00Z</dcterms:created>
  <cp:lastPrinted>2018-03-04T13:46:00Z</cp:lastPrinted>
  <dcterms:modified xsi:type="dcterms:W3CDTF">2021-07-13T01:59:39Z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11</vt:lpwstr>
  </property>
  <property fmtid="{D5CDD505-2E9C-101B-9397-08002B2CF9AE}" pid="4" name="ICV">
    <vt:lpwstr>DC5401BE4B0444C48509B0E2555BC921</vt:lpwstr>
  </property>
</Properties>
</file>