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_FilterDatabase" localSheetId="0" hidden="1">Sheet1!$A$8:$O$23</definedName>
  </definedNames>
  <calcPr calcId="144525" concurrentCalc="0"/>
</workbook>
</file>

<file path=xl/sharedStrings.xml><?xml version="1.0" encoding="utf-8"?>
<sst xmlns="http://schemas.openxmlformats.org/spreadsheetml/2006/main" count="100" uniqueCount="72">
  <si>
    <t>附件2</t>
  </si>
  <si>
    <t>遂溪县“政银保”合作农业贷款保险费补贴资金申请表</t>
  </si>
  <si>
    <t>申请日期：2022年03月07日</t>
  </si>
  <si>
    <r>
      <rPr>
        <sz val="11"/>
        <color rgb="FF000000"/>
        <rFont val="仿宋_GB2312"/>
        <charset val="134"/>
      </rPr>
      <t>金额单位</t>
    </r>
    <r>
      <rPr>
        <sz val="11"/>
        <color rgb="FF000000"/>
        <rFont val="宋体"/>
        <charset val="134"/>
      </rPr>
      <t>:</t>
    </r>
    <r>
      <rPr>
        <sz val="11"/>
        <color rgb="FF000000"/>
        <rFont val="仿宋_GB2312"/>
        <charset val="134"/>
      </rPr>
      <t>元</t>
    </r>
  </si>
  <si>
    <t>序号</t>
  </si>
  <si>
    <t>合作贷款对象名称</t>
  </si>
  <si>
    <t>贷款金额</t>
  </si>
  <si>
    <t>贷款起始日</t>
  </si>
  <si>
    <t>贷款到期日</t>
  </si>
  <si>
    <t>期限</t>
  </si>
  <si>
    <t>贷款用途</t>
  </si>
  <si>
    <r>
      <rPr>
        <sz val="10"/>
        <rFont val="仿宋_GB2312"/>
        <charset val="134"/>
      </rPr>
      <t>保险费率（</t>
    </r>
    <r>
      <rPr>
        <sz val="10"/>
        <rFont val="宋体"/>
        <charset val="134"/>
      </rPr>
      <t>%</t>
    </r>
    <r>
      <rPr>
        <sz val="10"/>
        <rFont val="仿宋_GB2312"/>
        <charset val="134"/>
      </rPr>
      <t>）</t>
    </r>
  </si>
  <si>
    <t>保费总额</t>
  </si>
  <si>
    <t>实际支付保费</t>
  </si>
  <si>
    <t>申请补费补贴情况</t>
  </si>
  <si>
    <t>备注</t>
  </si>
  <si>
    <t>申请补费补贴金额</t>
  </si>
  <si>
    <t>开户银行</t>
  </si>
  <si>
    <t>户名</t>
  </si>
  <si>
    <t>账号</t>
  </si>
  <si>
    <t>湛江市绿保现代农业发展有限公司</t>
  </si>
  <si>
    <t>种植蔬菜</t>
  </si>
  <si>
    <t>广东遂溪农村商业银行股份有限公司</t>
  </si>
  <si>
    <t>8002***********37</t>
  </si>
  <si>
    <t>广东银海水产饲料有限公司</t>
  </si>
  <si>
    <t>2021-01-15</t>
  </si>
  <si>
    <t>购买原材料</t>
  </si>
  <si>
    <t>8002***********64</t>
  </si>
  <si>
    <t>赵海量</t>
  </si>
  <si>
    <t>2021-02-10</t>
  </si>
  <si>
    <t>购买农药化肥</t>
  </si>
  <si>
    <t>8001***********20</t>
  </si>
  <si>
    <t>梁理冲</t>
  </si>
  <si>
    <t>2021-01-22</t>
  </si>
  <si>
    <t>购买饲料</t>
  </si>
  <si>
    <t>8001***********09</t>
  </si>
  <si>
    <t>周鹏程</t>
  </si>
  <si>
    <t>2021-03-11</t>
  </si>
  <si>
    <t>种植绿化树</t>
  </si>
  <si>
    <t>8001***********35</t>
  </si>
  <si>
    <t>遂溪县城月绿丰家庭农场</t>
  </si>
  <si>
    <t>种植火龙果、木瓜</t>
  </si>
  <si>
    <t>陈秋盛</t>
  </si>
  <si>
    <t>8001***********33</t>
  </si>
  <si>
    <t>遂溪县城月隆誉家庭农场</t>
  </si>
  <si>
    <t>种植火龙果、木瓜、南瓜</t>
  </si>
  <si>
    <t>苏义杰</t>
  </si>
  <si>
    <t>8001***********18</t>
  </si>
  <si>
    <t>宋景标</t>
  </si>
  <si>
    <t>种植火龙果</t>
  </si>
  <si>
    <t>6217*************47</t>
  </si>
  <si>
    <t>麦华扶</t>
  </si>
  <si>
    <t>购买肥料</t>
  </si>
  <si>
    <t>8001***********10</t>
  </si>
  <si>
    <t>陈空</t>
  </si>
  <si>
    <t>8001***********68</t>
  </si>
  <si>
    <t>杨盈</t>
  </si>
  <si>
    <t>6217*************02</t>
  </si>
  <si>
    <t>麦日才</t>
  </si>
  <si>
    <t xml:space="preserve">2021-05-13 </t>
  </si>
  <si>
    <t>6217*************72</t>
  </si>
  <si>
    <t>欧平</t>
  </si>
  <si>
    <t>2020-05-20</t>
  </si>
  <si>
    <t>2021-05-15</t>
  </si>
  <si>
    <t>经营种植番薯、玉米、西瓜</t>
  </si>
  <si>
    <t>6217*************13</t>
  </si>
  <si>
    <t>詹忠</t>
  </si>
  <si>
    <t>2020-12-12</t>
  </si>
  <si>
    <t>2021-12-04</t>
  </si>
  <si>
    <t>种番薯、火龙果</t>
  </si>
  <si>
    <t>8001***********93</t>
  </si>
  <si>
    <t>合计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</si>
</sst>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.00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0"/>
      <name val="宋体"/>
      <charset val="134"/>
      <scheme val="minor"/>
    </font>
    <font>
      <sz val="10"/>
      <name val="仿宋_GB2312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000000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000000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7" fillId="7" borderId="8" applyNumberFormat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</cellStyleXfs>
  <cellXfs count="48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177" fontId="0" fillId="0" borderId="0" xfId="0" applyNumberFormat="1" applyAlignment="1">
      <alignment horizontal="center"/>
    </xf>
    <xf numFmtId="176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14" fontId="9" fillId="0" borderId="2" xfId="0" applyNumberFormat="1" applyFont="1" applyFill="1" applyBorder="1" applyAlignment="1">
      <alignment horizontal="center" vertical="center"/>
    </xf>
    <xf numFmtId="14" fontId="10" fillId="0" borderId="1" xfId="0" applyNumberFormat="1" applyFont="1" applyFill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14" fontId="9" fillId="0" borderId="3" xfId="0" applyNumberFormat="1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/>
    </xf>
    <xf numFmtId="14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14" fontId="9" fillId="0" borderId="4" xfId="0" applyNumberFormat="1" applyFont="1" applyFill="1" applyBorder="1" applyAlignment="1">
      <alignment horizontal="center" vertical="center"/>
    </xf>
    <xf numFmtId="14" fontId="10" fillId="0" borderId="3" xfId="0" applyNumberFormat="1" applyFont="1" applyFill="1" applyBorder="1" applyAlignment="1">
      <alignment horizontal="center" vertical="center"/>
    </xf>
    <xf numFmtId="9" fontId="6" fillId="0" borderId="1" xfId="0" applyNumberFormat="1" applyFont="1" applyFill="1" applyBorder="1" applyAlignment="1">
      <alignment horizontal="center"/>
    </xf>
    <xf numFmtId="14" fontId="9" fillId="0" borderId="5" xfId="0" applyNumberFormat="1" applyFont="1" applyFill="1" applyBorder="1" applyAlignment="1">
      <alignment horizontal="center" vertical="center"/>
    </xf>
    <xf numFmtId="14" fontId="10" fillId="0" borderId="6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7" xfId="0" applyNumberFormat="1" applyFont="1" applyFill="1" applyBorder="1" applyAlignment="1">
      <alignment horizontal="center" vertical="center"/>
    </xf>
    <xf numFmtId="177" fontId="5" fillId="0" borderId="0" xfId="0" applyNumberFormat="1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0" fontId="11" fillId="0" borderId="0" xfId="0" applyFont="1" applyBorder="1"/>
    <xf numFmtId="177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right"/>
    </xf>
    <xf numFmtId="176" fontId="6" fillId="0" borderId="1" xfId="0" applyNumberFormat="1" applyFont="1" applyBorder="1" applyAlignment="1">
      <alignment horizontal="right"/>
    </xf>
    <xf numFmtId="49" fontId="6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77" fontId="6" fillId="0" borderId="1" xfId="0" applyNumberFormat="1" applyFont="1" applyFill="1" applyBorder="1" applyAlignment="1">
      <alignment horizontal="right"/>
    </xf>
    <xf numFmtId="176" fontId="6" fillId="0" borderId="1" xfId="0" applyNumberFormat="1" applyFont="1" applyFill="1" applyBorder="1" applyAlignment="1">
      <alignment horizontal="right"/>
    </xf>
    <xf numFmtId="49" fontId="6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0"/>
  <sheetViews>
    <sheetView tabSelected="1" workbookViewId="0">
      <selection activeCell="A4" sqref="A4:O4"/>
    </sheetView>
  </sheetViews>
  <sheetFormatPr defaultColWidth="9" defaultRowHeight="13.5"/>
  <cols>
    <col min="1" max="1" width="4.125" style="2" customWidth="1"/>
    <col min="2" max="2" width="27.625" style="2" customWidth="1"/>
    <col min="3" max="3" width="12.25" style="4" customWidth="1"/>
    <col min="4" max="4" width="12.625" style="2" customWidth="1"/>
    <col min="5" max="5" width="12.75" style="2" customWidth="1"/>
    <col min="6" max="6" width="5.5" style="2" customWidth="1"/>
    <col min="7" max="7" width="22.125" style="2" customWidth="1"/>
    <col min="8" max="8" width="8" style="2" customWidth="1"/>
    <col min="9" max="9" width="9.375" style="4" customWidth="1"/>
    <col min="10" max="10" width="11.375" style="4" customWidth="1"/>
    <col min="11" max="11" width="10.25" style="5" customWidth="1"/>
    <col min="12" max="12" width="29.375" style="2" customWidth="1"/>
    <col min="13" max="13" width="27.5" style="2" customWidth="1"/>
    <col min="14" max="14" width="20.5" style="2" customWidth="1"/>
    <col min="15" max="16384" width="9" style="2"/>
  </cols>
  <sheetData>
    <row r="1" spans="1:2">
      <c r="A1" s="6" t="s">
        <v>0</v>
      </c>
      <c r="B1" s="6"/>
    </row>
    <row r="2" ht="31.5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ht="6.95" customHeight="1" spans="1:1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ht="14.25" spans="1:15">
      <c r="A4" s="8" t="s">
        <v>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</row>
    <row r="5" ht="6.95" customHeight="1" spans="1: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s="1" customFormat="1" ht="20.1" customHeight="1" spans="1:15">
      <c r="A6" s="9"/>
      <c r="B6" s="9"/>
      <c r="C6" s="9"/>
      <c r="D6" s="9"/>
      <c r="E6" s="9"/>
      <c r="F6" s="9"/>
      <c r="G6" s="9"/>
      <c r="H6" s="10"/>
      <c r="I6" s="33"/>
      <c r="J6" s="33"/>
      <c r="K6" s="34"/>
      <c r="L6" s="10"/>
      <c r="M6" s="10"/>
      <c r="N6" s="35" t="s">
        <v>3</v>
      </c>
      <c r="O6" s="10"/>
    </row>
    <row r="7" spans="1:15">
      <c r="A7" s="11" t="s">
        <v>4</v>
      </c>
      <c r="B7" s="12" t="s">
        <v>5</v>
      </c>
      <c r="C7" s="13" t="s">
        <v>6</v>
      </c>
      <c r="D7" s="14" t="s">
        <v>7</v>
      </c>
      <c r="E7" s="14" t="s">
        <v>8</v>
      </c>
      <c r="F7" s="15" t="s">
        <v>9</v>
      </c>
      <c r="G7" s="15" t="s">
        <v>10</v>
      </c>
      <c r="H7" s="12" t="s">
        <v>11</v>
      </c>
      <c r="I7" s="36" t="s">
        <v>12</v>
      </c>
      <c r="J7" s="36" t="s">
        <v>13</v>
      </c>
      <c r="K7" s="37" t="s">
        <v>14</v>
      </c>
      <c r="L7" s="37"/>
      <c r="M7" s="37"/>
      <c r="N7" s="37"/>
      <c r="O7" s="38" t="s">
        <v>15</v>
      </c>
    </row>
    <row r="8" ht="24" spans="1:15">
      <c r="A8" s="11"/>
      <c r="B8" s="12"/>
      <c r="C8" s="13"/>
      <c r="D8" s="14"/>
      <c r="E8" s="14"/>
      <c r="F8" s="15"/>
      <c r="G8" s="15"/>
      <c r="H8" s="12"/>
      <c r="I8" s="36"/>
      <c r="J8" s="36"/>
      <c r="K8" s="39" t="s">
        <v>16</v>
      </c>
      <c r="L8" s="37" t="s">
        <v>17</v>
      </c>
      <c r="M8" s="37" t="s">
        <v>18</v>
      </c>
      <c r="N8" s="37" t="s">
        <v>19</v>
      </c>
      <c r="O8" s="38"/>
    </row>
    <row r="9" ht="14.25" spans="1:15">
      <c r="A9" s="16">
        <v>1</v>
      </c>
      <c r="B9" s="17" t="s">
        <v>20</v>
      </c>
      <c r="C9" s="13">
        <v>1500000</v>
      </c>
      <c r="D9" s="18">
        <v>44179</v>
      </c>
      <c r="E9" s="19">
        <v>44533</v>
      </c>
      <c r="F9" s="16">
        <v>1</v>
      </c>
      <c r="G9" s="16" t="s">
        <v>21</v>
      </c>
      <c r="H9" s="20">
        <v>0.02</v>
      </c>
      <c r="I9" s="40">
        <f>C9*H9</f>
        <v>30000</v>
      </c>
      <c r="J9" s="40">
        <f t="shared" ref="J9:J22" si="0">I9</f>
        <v>30000</v>
      </c>
      <c r="K9" s="41">
        <f t="shared" ref="K9:K22" si="1">J9/2</f>
        <v>15000</v>
      </c>
      <c r="L9" s="17" t="s">
        <v>22</v>
      </c>
      <c r="M9" s="17" t="s">
        <v>20</v>
      </c>
      <c r="N9" s="42" t="s">
        <v>23</v>
      </c>
      <c r="O9" s="43"/>
    </row>
    <row r="10" ht="14.25" spans="1:15">
      <c r="A10" s="16">
        <v>2</v>
      </c>
      <c r="B10" s="21" t="s">
        <v>24</v>
      </c>
      <c r="C10" s="13">
        <v>2000000</v>
      </c>
      <c r="D10" s="22">
        <v>43847</v>
      </c>
      <c r="E10" s="23" t="s">
        <v>25</v>
      </c>
      <c r="F10" s="16">
        <v>1</v>
      </c>
      <c r="G10" s="16" t="s">
        <v>26</v>
      </c>
      <c r="H10" s="20">
        <v>0.02</v>
      </c>
      <c r="I10" s="40">
        <v>40000</v>
      </c>
      <c r="J10" s="40">
        <f t="shared" si="0"/>
        <v>40000</v>
      </c>
      <c r="K10" s="41">
        <f t="shared" si="1"/>
        <v>20000</v>
      </c>
      <c r="L10" s="17" t="s">
        <v>22</v>
      </c>
      <c r="M10" s="21" t="s">
        <v>24</v>
      </c>
      <c r="N10" s="42" t="s">
        <v>27</v>
      </c>
      <c r="O10" s="43"/>
    </row>
    <row r="11" ht="14.25" spans="1:15">
      <c r="A11" s="16">
        <v>3</v>
      </c>
      <c r="B11" s="21" t="s">
        <v>28</v>
      </c>
      <c r="C11" s="13">
        <v>300000</v>
      </c>
      <c r="D11" s="24">
        <v>43872</v>
      </c>
      <c r="E11" s="25" t="s">
        <v>29</v>
      </c>
      <c r="F11" s="16">
        <v>1</v>
      </c>
      <c r="G11" s="16" t="s">
        <v>30</v>
      </c>
      <c r="H11" s="20">
        <v>0.02</v>
      </c>
      <c r="I11" s="40">
        <v>6000</v>
      </c>
      <c r="J11" s="40">
        <f t="shared" si="0"/>
        <v>6000</v>
      </c>
      <c r="K11" s="41">
        <f t="shared" si="1"/>
        <v>3000</v>
      </c>
      <c r="L11" s="17" t="s">
        <v>22</v>
      </c>
      <c r="M11" s="21" t="s">
        <v>28</v>
      </c>
      <c r="N11" s="42" t="s">
        <v>31</v>
      </c>
      <c r="O11" s="43"/>
    </row>
    <row r="12" ht="14.25" spans="1:15">
      <c r="A12" s="16">
        <v>4</v>
      </c>
      <c r="B12" s="21" t="s">
        <v>32</v>
      </c>
      <c r="C12" s="13">
        <v>300000</v>
      </c>
      <c r="D12" s="24">
        <v>43889</v>
      </c>
      <c r="E12" s="25" t="s">
        <v>33</v>
      </c>
      <c r="F12" s="16">
        <v>1</v>
      </c>
      <c r="G12" s="16" t="s">
        <v>34</v>
      </c>
      <c r="H12" s="20">
        <v>0.02</v>
      </c>
      <c r="I12" s="40">
        <v>6000</v>
      </c>
      <c r="J12" s="40">
        <f t="shared" si="0"/>
        <v>6000</v>
      </c>
      <c r="K12" s="41">
        <f t="shared" si="1"/>
        <v>3000</v>
      </c>
      <c r="L12" s="17" t="s">
        <v>22</v>
      </c>
      <c r="M12" s="21" t="s">
        <v>32</v>
      </c>
      <c r="N12" s="42" t="s">
        <v>35</v>
      </c>
      <c r="O12" s="43"/>
    </row>
    <row r="13" s="2" customFormat="1" ht="14.25" spans="1:15">
      <c r="A13" s="16">
        <v>5</v>
      </c>
      <c r="B13" s="21" t="s">
        <v>36</v>
      </c>
      <c r="C13" s="13">
        <v>200000</v>
      </c>
      <c r="D13" s="24">
        <v>43910</v>
      </c>
      <c r="E13" s="25" t="s">
        <v>37</v>
      </c>
      <c r="F13" s="16">
        <v>1</v>
      </c>
      <c r="G13" s="16" t="s">
        <v>38</v>
      </c>
      <c r="H13" s="20">
        <v>0.02</v>
      </c>
      <c r="I13" s="40">
        <v>4000</v>
      </c>
      <c r="J13" s="40">
        <f t="shared" si="0"/>
        <v>4000</v>
      </c>
      <c r="K13" s="41">
        <f t="shared" si="1"/>
        <v>2000</v>
      </c>
      <c r="L13" s="17" t="s">
        <v>22</v>
      </c>
      <c r="M13" s="21" t="s">
        <v>36</v>
      </c>
      <c r="N13" s="42" t="s">
        <v>39</v>
      </c>
      <c r="O13" s="43"/>
    </row>
    <row r="14" s="2" customFormat="1" ht="14.25" spans="1:15">
      <c r="A14" s="16">
        <v>6</v>
      </c>
      <c r="B14" s="21" t="s">
        <v>40</v>
      </c>
      <c r="C14" s="13">
        <v>800000</v>
      </c>
      <c r="D14" s="26">
        <v>43903</v>
      </c>
      <c r="E14" s="27">
        <v>44266</v>
      </c>
      <c r="F14" s="16">
        <v>1</v>
      </c>
      <c r="G14" s="16" t="s">
        <v>41</v>
      </c>
      <c r="H14" s="20">
        <v>0.02</v>
      </c>
      <c r="I14" s="40">
        <v>16000</v>
      </c>
      <c r="J14" s="40">
        <f t="shared" si="0"/>
        <v>16000</v>
      </c>
      <c r="K14" s="41">
        <f t="shared" si="1"/>
        <v>8000</v>
      </c>
      <c r="L14" s="17" t="s">
        <v>22</v>
      </c>
      <c r="M14" s="21" t="s">
        <v>42</v>
      </c>
      <c r="N14" s="42" t="s">
        <v>43</v>
      </c>
      <c r="O14" s="43"/>
    </row>
    <row r="15" s="2" customFormat="1" ht="14.25" spans="1:15">
      <c r="A15" s="16">
        <v>7</v>
      </c>
      <c r="B15" s="21" t="s">
        <v>44</v>
      </c>
      <c r="C15" s="13">
        <v>800000</v>
      </c>
      <c r="D15" s="24">
        <v>43903</v>
      </c>
      <c r="E15" s="19">
        <v>44266</v>
      </c>
      <c r="F15" s="16">
        <v>1</v>
      </c>
      <c r="G15" s="16" t="s">
        <v>45</v>
      </c>
      <c r="H15" s="20">
        <v>0.02</v>
      </c>
      <c r="I15" s="40">
        <v>16000</v>
      </c>
      <c r="J15" s="40">
        <f t="shared" si="0"/>
        <v>16000</v>
      </c>
      <c r="K15" s="41">
        <f t="shared" si="1"/>
        <v>8000</v>
      </c>
      <c r="L15" s="17" t="s">
        <v>22</v>
      </c>
      <c r="M15" s="21" t="s">
        <v>46</v>
      </c>
      <c r="N15" s="42" t="s">
        <v>47</v>
      </c>
      <c r="O15" s="43"/>
    </row>
    <row r="16" s="2" customFormat="1" ht="14.25" spans="1:15">
      <c r="A16" s="16">
        <v>8</v>
      </c>
      <c r="B16" s="21" t="s">
        <v>48</v>
      </c>
      <c r="C16" s="13">
        <v>500000</v>
      </c>
      <c r="D16" s="26">
        <v>43910</v>
      </c>
      <c r="E16" s="27">
        <v>44274</v>
      </c>
      <c r="F16" s="16">
        <v>1</v>
      </c>
      <c r="G16" s="16" t="s">
        <v>49</v>
      </c>
      <c r="H16" s="20">
        <v>0.02</v>
      </c>
      <c r="I16" s="40">
        <v>10000</v>
      </c>
      <c r="J16" s="40">
        <f t="shared" si="0"/>
        <v>10000</v>
      </c>
      <c r="K16" s="41">
        <f t="shared" si="1"/>
        <v>5000</v>
      </c>
      <c r="L16" s="17" t="s">
        <v>22</v>
      </c>
      <c r="M16" s="21" t="s">
        <v>48</v>
      </c>
      <c r="N16" s="42" t="s">
        <v>50</v>
      </c>
      <c r="O16" s="43"/>
    </row>
    <row r="17" s="2" customFormat="1" ht="14.25" spans="1:15">
      <c r="A17" s="16">
        <v>9</v>
      </c>
      <c r="B17" s="21" t="s">
        <v>51</v>
      </c>
      <c r="C17" s="13">
        <v>300000</v>
      </c>
      <c r="D17" s="26">
        <v>43924</v>
      </c>
      <c r="E17" s="27">
        <v>44288</v>
      </c>
      <c r="F17" s="16">
        <v>1</v>
      </c>
      <c r="G17" s="16" t="s">
        <v>52</v>
      </c>
      <c r="H17" s="20">
        <v>0.02</v>
      </c>
      <c r="I17" s="40">
        <v>6000</v>
      </c>
      <c r="J17" s="40">
        <f t="shared" si="0"/>
        <v>6000</v>
      </c>
      <c r="K17" s="41">
        <f t="shared" si="1"/>
        <v>3000</v>
      </c>
      <c r="L17" s="17" t="s">
        <v>22</v>
      </c>
      <c r="M17" s="21" t="s">
        <v>51</v>
      </c>
      <c r="N17" s="42" t="s">
        <v>53</v>
      </c>
      <c r="O17" s="43"/>
    </row>
    <row r="18" s="3" customFormat="1" ht="14.25" spans="1:15">
      <c r="A18" s="16">
        <v>10</v>
      </c>
      <c r="B18" s="21" t="s">
        <v>54</v>
      </c>
      <c r="C18" s="13">
        <v>300000</v>
      </c>
      <c r="D18" s="26">
        <v>43924</v>
      </c>
      <c r="E18" s="27">
        <v>44288</v>
      </c>
      <c r="F18" s="16">
        <v>1</v>
      </c>
      <c r="G18" s="16" t="s">
        <v>52</v>
      </c>
      <c r="H18" s="28">
        <v>0.02</v>
      </c>
      <c r="I18" s="44">
        <v>10000</v>
      </c>
      <c r="J18" s="44">
        <f t="shared" si="0"/>
        <v>10000</v>
      </c>
      <c r="K18" s="45">
        <v>3000</v>
      </c>
      <c r="L18" s="16" t="s">
        <v>22</v>
      </c>
      <c r="M18" s="21" t="s">
        <v>54</v>
      </c>
      <c r="N18" s="46" t="s">
        <v>55</v>
      </c>
      <c r="O18" s="47"/>
    </row>
    <row r="19" s="2" customFormat="1" ht="14.25" spans="1:15">
      <c r="A19" s="16">
        <v>11</v>
      </c>
      <c r="B19" s="21" t="s">
        <v>56</v>
      </c>
      <c r="C19" s="13">
        <v>300000</v>
      </c>
      <c r="D19" s="29">
        <v>43942</v>
      </c>
      <c r="E19" s="30">
        <v>44303</v>
      </c>
      <c r="F19" s="16">
        <v>1</v>
      </c>
      <c r="G19" s="16" t="s">
        <v>49</v>
      </c>
      <c r="H19" s="20">
        <v>0.02</v>
      </c>
      <c r="I19" s="40">
        <v>6000</v>
      </c>
      <c r="J19" s="40">
        <f t="shared" si="0"/>
        <v>6000</v>
      </c>
      <c r="K19" s="41">
        <f t="shared" si="1"/>
        <v>3000</v>
      </c>
      <c r="L19" s="17" t="s">
        <v>22</v>
      </c>
      <c r="M19" s="21" t="s">
        <v>56</v>
      </c>
      <c r="N19" s="42" t="s">
        <v>57</v>
      </c>
      <c r="O19" s="43"/>
    </row>
    <row r="20" ht="14.25" spans="1:15">
      <c r="A20" s="16">
        <v>12</v>
      </c>
      <c r="B20" s="21" t="s">
        <v>58</v>
      </c>
      <c r="C20" s="13">
        <v>200000</v>
      </c>
      <c r="D20" s="24">
        <v>43969</v>
      </c>
      <c r="E20" s="25" t="s">
        <v>59</v>
      </c>
      <c r="F20" s="16">
        <v>1</v>
      </c>
      <c r="G20" s="16" t="s">
        <v>52</v>
      </c>
      <c r="H20" s="20">
        <v>0.02</v>
      </c>
      <c r="I20" s="40">
        <v>4000</v>
      </c>
      <c r="J20" s="40">
        <f t="shared" si="0"/>
        <v>4000</v>
      </c>
      <c r="K20" s="41">
        <f t="shared" si="1"/>
        <v>2000</v>
      </c>
      <c r="L20" s="17" t="s">
        <v>22</v>
      </c>
      <c r="M20" s="21" t="s">
        <v>58</v>
      </c>
      <c r="N20" s="42" t="s">
        <v>60</v>
      </c>
      <c r="O20" s="43"/>
    </row>
    <row r="21" ht="14.25" spans="1:15">
      <c r="A21" s="16">
        <v>13</v>
      </c>
      <c r="B21" s="21" t="s">
        <v>61</v>
      </c>
      <c r="C21" s="13">
        <v>300000</v>
      </c>
      <c r="D21" s="31" t="s">
        <v>62</v>
      </c>
      <c r="E21" s="25" t="s">
        <v>63</v>
      </c>
      <c r="F21" s="16">
        <v>1</v>
      </c>
      <c r="G21" s="16" t="s">
        <v>64</v>
      </c>
      <c r="H21" s="20">
        <v>0.02</v>
      </c>
      <c r="I21" s="40">
        <v>6000</v>
      </c>
      <c r="J21" s="40">
        <f t="shared" si="0"/>
        <v>6000</v>
      </c>
      <c r="K21" s="41">
        <f t="shared" si="1"/>
        <v>3000</v>
      </c>
      <c r="L21" s="17" t="s">
        <v>22</v>
      </c>
      <c r="M21" s="21" t="s">
        <v>61</v>
      </c>
      <c r="N21" s="42" t="s">
        <v>65</v>
      </c>
      <c r="O21" s="43"/>
    </row>
    <row r="22" spans="1:15">
      <c r="A22" s="16">
        <v>14</v>
      </c>
      <c r="B22" s="21" t="s">
        <v>66</v>
      </c>
      <c r="C22" s="13">
        <v>300000</v>
      </c>
      <c r="D22" s="32" t="s">
        <v>67</v>
      </c>
      <c r="E22" s="32" t="s">
        <v>68</v>
      </c>
      <c r="F22" s="16">
        <v>1</v>
      </c>
      <c r="G22" s="16" t="s">
        <v>69</v>
      </c>
      <c r="H22" s="20">
        <v>0.02</v>
      </c>
      <c r="I22" s="40">
        <v>6000</v>
      </c>
      <c r="J22" s="40">
        <f t="shared" si="0"/>
        <v>6000</v>
      </c>
      <c r="K22" s="41">
        <f t="shared" si="1"/>
        <v>3000</v>
      </c>
      <c r="L22" s="17" t="s">
        <v>22</v>
      </c>
      <c r="M22" s="21" t="s">
        <v>66</v>
      </c>
      <c r="N22" s="42" t="s">
        <v>70</v>
      </c>
      <c r="O22" s="43"/>
    </row>
    <row r="23" spans="1:15">
      <c r="A23" s="17" t="s">
        <v>71</v>
      </c>
      <c r="B23" s="17"/>
      <c r="C23" s="13">
        <f>SUM(C9:C22)</f>
        <v>8100000</v>
      </c>
      <c r="D23" s="16"/>
      <c r="E23" s="16"/>
      <c r="F23" s="16"/>
      <c r="G23" s="16"/>
      <c r="H23" s="17"/>
      <c r="I23" s="40">
        <f>SUM(I9:I22)</f>
        <v>166000</v>
      </c>
      <c r="J23" s="40">
        <f t="shared" ref="I23:K23" si="2">SUM(J9:J22)</f>
        <v>166000</v>
      </c>
      <c r="K23" s="40">
        <f t="shared" si="2"/>
        <v>81000</v>
      </c>
      <c r="L23" s="17"/>
      <c r="M23" s="17"/>
      <c r="N23" s="17"/>
      <c r="O23" s="43"/>
    </row>
    <row r="24" spans="4:7">
      <c r="D24" s="3"/>
      <c r="E24" s="3"/>
      <c r="F24" s="3"/>
      <c r="G24" s="3"/>
    </row>
    <row r="25" spans="4:7">
      <c r="D25" s="3"/>
      <c r="E25" s="3"/>
      <c r="F25" s="3"/>
      <c r="G25" s="3"/>
    </row>
    <row r="26" spans="4:7">
      <c r="D26" s="3"/>
      <c r="E26" s="3"/>
      <c r="F26" s="3"/>
      <c r="G26" s="3"/>
    </row>
    <row r="27" spans="4:7">
      <c r="D27" s="3"/>
      <c r="E27" s="3"/>
      <c r="F27" s="3"/>
      <c r="G27" s="3"/>
    </row>
    <row r="28" spans="4:7">
      <c r="D28" s="3"/>
      <c r="E28" s="3"/>
      <c r="F28" s="3"/>
      <c r="G28" s="3"/>
    </row>
    <row r="29" spans="4:7">
      <c r="D29" s="3"/>
      <c r="E29" s="3"/>
      <c r="F29" s="3"/>
      <c r="G29" s="3"/>
    </row>
    <row r="30" spans="4:7">
      <c r="D30" s="3"/>
      <c r="E30" s="3"/>
      <c r="F30" s="3"/>
      <c r="G30" s="3"/>
    </row>
  </sheetData>
  <mergeCells count="16">
    <mergeCell ref="A1:B1"/>
    <mergeCell ref="A2:O2"/>
    <mergeCell ref="A4:O4"/>
    <mergeCell ref="A6:G6"/>
    <mergeCell ref="K7:N7"/>
    <mergeCell ref="A23:B23"/>
    <mergeCell ref="A7:A8"/>
    <mergeCell ref="B7:B8"/>
    <mergeCell ref="D7:D8"/>
    <mergeCell ref="E7:E8"/>
    <mergeCell ref="F7:F8"/>
    <mergeCell ref="G7:G8"/>
    <mergeCell ref="H7:H8"/>
    <mergeCell ref="I7:I8"/>
    <mergeCell ref="J7:J8"/>
    <mergeCell ref="O7:O8"/>
  </mergeCells>
  <pageMargins left="0.707638888888889" right="0.707638888888889" top="0.747916666666667" bottom="0.747916666666667" header="0.313888888888889" footer="0.313888888888889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李小林</cp:lastModifiedBy>
  <dcterms:created xsi:type="dcterms:W3CDTF">2006-09-16T00:00:00Z</dcterms:created>
  <cp:lastPrinted>2021-03-22T01:54:00Z</cp:lastPrinted>
  <dcterms:modified xsi:type="dcterms:W3CDTF">2022-03-07T01:51:27Z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0E90DECDCA8440C59507796A3331D965</vt:lpwstr>
  </property>
</Properties>
</file>